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60" windowWidth="15135" windowHeight="5580" activeTab="0"/>
  </bookViews>
  <sheets>
    <sheet name="Stundenplan GS" sheetId="1" r:id="rId1"/>
  </sheets>
  <definedNames>
    <definedName name="_xlnm.Print_Area" localSheetId="0">'Stundenplan GS'!$A$1:$X$28</definedName>
  </definedNames>
  <calcPr fullCalcOnLoad="1"/>
</workbook>
</file>

<file path=xl/sharedStrings.xml><?xml version="1.0" encoding="utf-8"?>
<sst xmlns="http://schemas.openxmlformats.org/spreadsheetml/2006/main" count="266" uniqueCount="55">
  <si>
    <t>eU</t>
  </si>
  <si>
    <t>:</t>
  </si>
  <si>
    <t>00</t>
  </si>
  <si>
    <t>Beginn</t>
  </si>
  <si>
    <t>Ende</t>
  </si>
  <si>
    <t>aU</t>
  </si>
  <si>
    <t>Ho</t>
  </si>
  <si>
    <t>Montag</t>
  </si>
  <si>
    <t>Dienstag</t>
  </si>
  <si>
    <t>Mittwoch</t>
  </si>
  <si>
    <t>Donnerstag</t>
  </si>
  <si>
    <t>Freitag</t>
  </si>
  <si>
    <t>-</t>
  </si>
  <si>
    <t>05</t>
  </si>
  <si>
    <t>10</t>
  </si>
  <si>
    <t>Name, Vorname</t>
  </si>
  <si>
    <t>AS-Leiter</t>
  </si>
  <si>
    <t>Schule</t>
  </si>
  <si>
    <t>Datum</t>
  </si>
  <si>
    <t>Unterschrift  Schulleiter</t>
  </si>
  <si>
    <t>Summe:</t>
  </si>
  <si>
    <t>Summe eU gesamt:</t>
  </si>
  <si>
    <t>min</t>
  </si>
  <si>
    <t>Summe eU+aU+Ho gesamt:</t>
  </si>
  <si>
    <t>Mo</t>
  </si>
  <si>
    <t>Mi</t>
  </si>
  <si>
    <t>Do</t>
  </si>
  <si>
    <t>Fr</t>
  </si>
  <si>
    <t>GP</t>
  </si>
  <si>
    <t>Summe GP gesamt:</t>
  </si>
  <si>
    <t>Anteil von GP an dem gesamten Unterricht:</t>
  </si>
  <si>
    <t>%</t>
  </si>
  <si>
    <t>GP zu 2. Fach in Stunden (ausgehend von 12):</t>
  </si>
  <si>
    <t>2. Fach</t>
  </si>
  <si>
    <t>Gesamtabweichung (ausgehend von 600 min =12 Std. a 60 min):</t>
  </si>
  <si>
    <t>eU gesamt:</t>
  </si>
  <si>
    <r>
      <t>(Sollwert eU:  7*50 =</t>
    </r>
    <r>
      <rPr>
        <b/>
        <sz val="10"/>
        <color indexed="8"/>
        <rFont val="Calibri"/>
        <family val="2"/>
      </rPr>
      <t>350</t>
    </r>
    <r>
      <rPr>
        <sz val="10"/>
        <color indexed="8"/>
        <rFont val="Calibri"/>
        <family val="2"/>
      </rPr>
      <t xml:space="preserve"> min)</t>
    </r>
  </si>
  <si>
    <t>Abweichung eU vom Sollwert:</t>
  </si>
  <si>
    <t>Gesamt (eU+aU+Ho):</t>
  </si>
  <si>
    <t>Fächeranteil:</t>
  </si>
  <si>
    <t>350 min</t>
  </si>
  <si>
    <t>600 min</t>
  </si>
  <si>
    <t>Sollwert(7*50):</t>
  </si>
  <si>
    <t>Sollwert (12*50):</t>
  </si>
  <si>
    <t>ca. 8</t>
  </si>
  <si>
    <t>ca. 4</t>
  </si>
  <si>
    <t>Sollwerte:</t>
  </si>
  <si>
    <t>30</t>
  </si>
  <si>
    <t>15</t>
  </si>
  <si>
    <t>35</t>
  </si>
  <si>
    <t>55</t>
  </si>
  <si>
    <t>.-</t>
  </si>
  <si>
    <t>Mustermann, Karl</t>
  </si>
  <si>
    <t>GS - Pestalozzi</t>
  </si>
  <si>
    <t>Ai-Li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</si>
</sst>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_ ;[Red]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3F3F3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4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0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/>
      <protection/>
    </xf>
    <xf numFmtId="0" fontId="46" fillId="19" borderId="12" xfId="39" applyFont="1" applyFill="1" applyBorder="1" applyAlignment="1" applyProtection="1">
      <alignment horizontal="center" vertical="center"/>
      <protection locked="0"/>
    </xf>
    <xf numFmtId="0" fontId="46" fillId="0" borderId="12" xfId="39" applyFont="1" applyFill="1" applyBorder="1" applyAlignment="1" applyProtection="1">
      <alignment horizontal="center" vertical="center"/>
      <protection locked="0"/>
    </xf>
    <xf numFmtId="0" fontId="46" fillId="0" borderId="13" xfId="39" applyFont="1" applyFill="1" applyBorder="1" applyAlignment="1" applyProtection="1">
      <alignment horizontal="center" vertical="center"/>
      <protection locked="0"/>
    </xf>
    <xf numFmtId="0" fontId="46" fillId="19" borderId="13" xfId="39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" fontId="44" fillId="0" borderId="14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/>
      <protection/>
    </xf>
    <xf numFmtId="1" fontId="44" fillId="0" borderId="0" xfId="0" applyNumberFormat="1" applyFont="1" applyBorder="1" applyAlignment="1" applyProtection="1">
      <alignment horizontal="right" vertical="center"/>
      <protection/>
    </xf>
    <xf numFmtId="0" fontId="45" fillId="0" borderId="15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5" xfId="0" applyFill="1" applyBorder="1" applyAlignment="1">
      <alignment/>
    </xf>
    <xf numFmtId="0" fontId="47" fillId="33" borderId="22" xfId="0" applyFont="1" applyFill="1" applyBorder="1" applyAlignment="1">
      <alignment horizontal="right" vertical="center"/>
    </xf>
    <xf numFmtId="0" fontId="47" fillId="33" borderId="23" xfId="0" applyFont="1" applyFill="1" applyBorder="1" applyAlignment="1">
      <alignment horizontal="left" vertical="center"/>
    </xf>
    <xf numFmtId="165" fontId="48" fillId="33" borderId="22" xfId="0" applyNumberFormat="1" applyFont="1" applyFill="1" applyBorder="1" applyAlignment="1">
      <alignment vertical="center"/>
    </xf>
    <xf numFmtId="0" fontId="47" fillId="33" borderId="23" xfId="0" applyFont="1" applyFill="1" applyBorder="1" applyAlignment="1">
      <alignment vertical="center"/>
    </xf>
    <xf numFmtId="0" fontId="47" fillId="33" borderId="0" xfId="0" applyFont="1" applyFill="1" applyAlignment="1">
      <alignment/>
    </xf>
    <xf numFmtId="0" fontId="49" fillId="33" borderId="15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Alignment="1">
      <alignment wrapText="1"/>
    </xf>
    <xf numFmtId="165" fontId="47" fillId="33" borderId="22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 wrapText="1"/>
    </xf>
    <xf numFmtId="14" fontId="50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0" fontId="45" fillId="0" borderId="27" xfId="0" applyFont="1" applyBorder="1" applyAlignment="1">
      <alignment horizontal="right" vertical="center"/>
    </xf>
    <xf numFmtId="0" fontId="50" fillId="33" borderId="27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26" xfId="0" applyFont="1" applyFill="1" applyBorder="1" applyAlignment="1">
      <alignment horizontal="left" vertical="center" wrapText="1"/>
    </xf>
    <xf numFmtId="0" fontId="47" fillId="33" borderId="27" xfId="0" applyFont="1" applyFill="1" applyBorder="1" applyAlignment="1">
      <alignment horizontal="left" vertical="center" wrapText="1"/>
    </xf>
    <xf numFmtId="0" fontId="47" fillId="33" borderId="28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165" fontId="48" fillId="0" borderId="0" xfId="0" applyNumberFormat="1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7" fillId="33" borderId="22" xfId="0" applyFont="1" applyFill="1" applyBorder="1" applyAlignment="1">
      <alignment horizontal="left" vertical="center" wrapText="1"/>
    </xf>
    <xf numFmtId="0" fontId="47" fillId="33" borderId="25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left" vertical="center"/>
    </xf>
    <xf numFmtId="0" fontId="47" fillId="33" borderId="25" xfId="0" applyFont="1" applyFill="1" applyBorder="1" applyAlignment="1">
      <alignment horizontal="left" vertical="center"/>
    </xf>
    <xf numFmtId="0" fontId="47" fillId="33" borderId="23" xfId="0" applyFont="1" applyFill="1" applyBorder="1" applyAlignment="1">
      <alignment horizontal="left" vertical="center"/>
    </xf>
    <xf numFmtId="165" fontId="45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7" fillId="0" borderId="16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0" fillId="33" borderId="27" xfId="0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49" fontId="46" fillId="0" borderId="14" xfId="39" applyNumberFormat="1" applyFont="1" applyFill="1" applyBorder="1" applyAlignment="1" applyProtection="1">
      <alignment horizontal="center" vertical="center"/>
      <protection locked="0"/>
    </xf>
    <xf numFmtId="49" fontId="46" fillId="0" borderId="10" xfId="3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44" fillId="0" borderId="29" xfId="0" applyFont="1" applyBorder="1" applyAlignment="1" applyProtection="1">
      <alignment horizontal="left" vertical="center"/>
      <protection locked="0"/>
    </xf>
    <xf numFmtId="0" fontId="44" fillId="0" borderId="30" xfId="0" applyFont="1" applyBorder="1" applyAlignment="1" applyProtection="1">
      <alignment horizontal="left" vertical="center"/>
      <protection locked="0"/>
    </xf>
    <xf numFmtId="0" fontId="44" fillId="0" borderId="2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0" fillId="0" borderId="0" xfId="0" applyBorder="1" applyAlignment="1" applyProtection="1">
      <alignment horizontal="center" vertical="top"/>
      <protection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0" fillId="0" borderId="0" xfId="0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6">
    <dxf/>
    <dxf/>
    <dxf/>
    <dxf/>
    <dxf>
      <border>
        <left/>
        <right/>
        <top/>
        <bottom/>
      </border>
    </dxf>
    <dxf>
      <border>
        <left/>
        <right/>
        <top/>
        <bottom/>
      </border>
    </dxf>
    <dxf>
      <fill>
        <patternFill patternType="lightUp">
          <fgColor theme="1"/>
          <bgColor theme="9" tint="-0.24993999302387238"/>
        </patternFill>
      </fill>
    </dxf>
    <dxf>
      <fill>
        <patternFill patternType="lightDown">
          <fgColor theme="1"/>
          <bgColor theme="9" tint="-0.24993999302387238"/>
        </patternFill>
      </fill>
    </dxf>
    <dxf>
      <fill>
        <patternFill patternType="lightVertical">
          <fgColor theme="0"/>
          <bgColor theme="9" tint="-0.24993999302387238"/>
        </patternFill>
      </fill>
    </dxf>
    <dxf>
      <fill>
        <patternFill patternType="lightHorizontal">
          <fgColor theme="0"/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 patternType="lightUp">
          <fgColor theme="1"/>
          <bgColor theme="3" tint="0.3999499976634979"/>
        </patternFill>
      </fill>
    </dxf>
    <dxf>
      <fill>
        <patternFill patternType="lightDown">
          <fgColor theme="1"/>
          <bgColor rgb="FF00B0F0"/>
        </patternFill>
      </fill>
    </dxf>
    <dxf>
      <fill>
        <patternFill patternType="lightVertical">
          <fgColor theme="0"/>
          <bgColor rgb="FF00B0F0"/>
        </patternFill>
      </fill>
    </dxf>
    <dxf>
      <fill>
        <patternFill patternType="lightHorizontal">
          <fgColor theme="0"/>
          <bgColor rgb="FF00B0F0"/>
        </patternFill>
      </fill>
    </dxf>
    <dxf>
      <fill>
        <patternFill>
          <bgColor rgb="FF00B0F0"/>
        </patternFill>
      </fill>
    </dxf>
    <dxf>
      <fill>
        <patternFill patternType="lightUp">
          <fgColor theme="1"/>
          <bgColor theme="5" tint="0.39991000294685364"/>
        </patternFill>
      </fill>
    </dxf>
    <dxf>
      <fill>
        <patternFill patternType="lightDown">
          <fgColor theme="1"/>
          <bgColor theme="5" tint="0.3999499976634979"/>
        </patternFill>
      </fill>
    </dxf>
    <dxf>
      <fill>
        <patternFill patternType="lightVertical">
          <fgColor theme="0"/>
          <bgColor theme="5" tint="0.3999499976634979"/>
        </patternFill>
      </fill>
    </dxf>
    <dxf>
      <fill>
        <patternFill patternType="lightHorizontal">
          <fgColor theme="0"/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0" tint="-0.349979996681213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lightHorizontal">
          <fgColor theme="0"/>
          <bgColor rgb="FFFFFF00"/>
        </patternFill>
      </fill>
    </dxf>
    <dxf>
      <fill>
        <patternFill patternType="lightVertical">
          <fgColor theme="0"/>
          <bgColor rgb="FFFFFF00"/>
        </patternFill>
      </fill>
    </dxf>
    <dxf>
      <fill>
        <patternFill patternType="lightDown">
          <fgColor theme="0" tint="-0.24993999302387238"/>
          <bgColor rgb="FFFFFF00"/>
        </patternFill>
      </fill>
    </dxf>
    <dxf>
      <fill>
        <patternFill patternType="lightUp">
          <fgColor theme="0" tint="-0.24993999302387238"/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FF00"/>
        </patternFill>
      </fill>
    </dxf>
    <dxf>
      <fill>
        <gradientFill degree="90">
          <stop position="0">
            <color theme="8" tint="-0.2509700059890747"/>
          </stop>
          <stop position="1">
            <color theme="9" tint="-0.2509700059890747"/>
          </stop>
        </gradientFill>
      </fill>
      <border/>
    </dxf>
    <dxf>
      <fill>
        <gradientFill degree="90">
          <stop position="0">
            <color theme="5" tint="0.40000998973846436"/>
          </stop>
          <stop position="1">
            <color theme="9" tint="-0.2509700059890747"/>
          </stop>
        </gradientFill>
      </fill>
      <border/>
    </dxf>
    <dxf>
      <fill>
        <gradientFill degree="90">
          <stop position="0">
            <color theme="5" tint="0.40000998973846436"/>
          </stop>
          <stop position="1">
            <color theme="8" tint="-0.2509700059890747"/>
          </stop>
        </gradientFill>
      </fill>
      <border/>
    </dxf>
    <dxf>
      <fill>
        <gradientFill degree="90">
          <stop position="0">
            <color rgb="FFFFFF00"/>
          </stop>
          <stop position="1">
            <color theme="9" tint="-0.2509700059890747"/>
          </stop>
        </gradientFill>
      </fill>
      <border/>
    </dxf>
    <dxf>
      <fill>
        <gradientFill degree="90">
          <stop position="0">
            <color rgb="FFFFFF00"/>
          </stop>
          <stop position="1">
            <color theme="8" tint="-0.2509700059890747"/>
          </stop>
        </gradientFill>
      </fill>
      <border/>
    </dxf>
    <dxf>
      <fill>
        <gradientFill degree="90">
          <stop position="0">
            <color rgb="FFFFC000"/>
          </stop>
          <stop position="1">
            <color theme="5" tint="0.40000998973846436"/>
          </stop>
        </gradient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24</xdr:row>
      <xdr:rowOff>190500</xdr:rowOff>
    </xdr:from>
    <xdr:to>
      <xdr:col>9</xdr:col>
      <xdr:colOff>19050</xdr:colOff>
      <xdr:row>27</xdr:row>
      <xdr:rowOff>9525</xdr:rowOff>
    </xdr:to>
    <xdr:sp>
      <xdr:nvSpPr>
        <xdr:cNvPr id="1" name="Ellipse 43"/>
        <xdr:cNvSpPr>
          <a:spLocks/>
        </xdr:cNvSpPr>
      </xdr:nvSpPr>
      <xdr:spPr>
        <a:xfrm>
          <a:off x="1657350" y="5734050"/>
          <a:ext cx="409575" cy="4095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161925</xdr:rowOff>
    </xdr:from>
    <xdr:to>
      <xdr:col>8</xdr:col>
      <xdr:colOff>57150</xdr:colOff>
      <xdr:row>5</xdr:row>
      <xdr:rowOff>38100</xdr:rowOff>
    </xdr:to>
    <xdr:sp>
      <xdr:nvSpPr>
        <xdr:cNvPr id="2" name="Abgerundetes Rechteck 4"/>
        <xdr:cNvSpPr>
          <a:spLocks/>
        </xdr:cNvSpPr>
      </xdr:nvSpPr>
      <xdr:spPr>
        <a:xfrm>
          <a:off x="19050" y="676275"/>
          <a:ext cx="1666875" cy="53340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</xdr:col>
      <xdr:colOff>28575</xdr:colOff>
      <xdr:row>4</xdr:row>
      <xdr:rowOff>9525</xdr:rowOff>
    </xdr:to>
    <xdr:sp>
      <xdr:nvSpPr>
        <xdr:cNvPr id="3" name="Ellipse 3"/>
        <xdr:cNvSpPr>
          <a:spLocks/>
        </xdr:cNvSpPr>
      </xdr:nvSpPr>
      <xdr:spPr>
        <a:xfrm>
          <a:off x="47625" y="666750"/>
          <a:ext cx="257175" cy="266700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8</xdr:col>
      <xdr:colOff>371475</xdr:colOff>
      <xdr:row>2</xdr:row>
      <xdr:rowOff>161925</xdr:rowOff>
    </xdr:from>
    <xdr:to>
      <xdr:col>12</xdr:col>
      <xdr:colOff>0</xdr:colOff>
      <xdr:row>5</xdr:row>
      <xdr:rowOff>38100</xdr:rowOff>
    </xdr:to>
    <xdr:sp>
      <xdr:nvSpPr>
        <xdr:cNvPr id="4" name="Abgerundetes Rechteck 5"/>
        <xdr:cNvSpPr>
          <a:spLocks/>
        </xdr:cNvSpPr>
      </xdr:nvSpPr>
      <xdr:spPr>
        <a:xfrm>
          <a:off x="2000250" y="676275"/>
          <a:ext cx="1228725" cy="53340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2</xdr:row>
      <xdr:rowOff>161925</xdr:rowOff>
    </xdr:from>
    <xdr:to>
      <xdr:col>16</xdr:col>
      <xdr:colOff>0</xdr:colOff>
      <xdr:row>5</xdr:row>
      <xdr:rowOff>47625</xdr:rowOff>
    </xdr:to>
    <xdr:sp>
      <xdr:nvSpPr>
        <xdr:cNvPr id="5" name="Abgerundetes Rechteck 12"/>
        <xdr:cNvSpPr>
          <a:spLocks/>
        </xdr:cNvSpPr>
      </xdr:nvSpPr>
      <xdr:spPr>
        <a:xfrm>
          <a:off x="4219575" y="6762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2</xdr:row>
      <xdr:rowOff>161925</xdr:rowOff>
    </xdr:from>
    <xdr:to>
      <xdr:col>20</xdr:col>
      <xdr:colOff>0</xdr:colOff>
      <xdr:row>5</xdr:row>
      <xdr:rowOff>47625</xdr:rowOff>
    </xdr:to>
    <xdr:sp>
      <xdr:nvSpPr>
        <xdr:cNvPr id="6" name="Abgerundetes Rechteck 14"/>
        <xdr:cNvSpPr>
          <a:spLocks/>
        </xdr:cNvSpPr>
      </xdr:nvSpPr>
      <xdr:spPr>
        <a:xfrm>
          <a:off x="5981700" y="6762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2</xdr:row>
      <xdr:rowOff>161925</xdr:rowOff>
    </xdr:from>
    <xdr:to>
      <xdr:col>24</xdr:col>
      <xdr:colOff>0</xdr:colOff>
      <xdr:row>5</xdr:row>
      <xdr:rowOff>47625</xdr:rowOff>
    </xdr:to>
    <xdr:sp>
      <xdr:nvSpPr>
        <xdr:cNvPr id="7" name="Abgerundetes Rechteck 16"/>
        <xdr:cNvSpPr>
          <a:spLocks/>
        </xdr:cNvSpPr>
      </xdr:nvSpPr>
      <xdr:spPr>
        <a:xfrm>
          <a:off x="7743825" y="6762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276225</xdr:rowOff>
    </xdr:from>
    <xdr:to>
      <xdr:col>8</xdr:col>
      <xdr:colOff>57150</xdr:colOff>
      <xdr:row>8</xdr:row>
      <xdr:rowOff>38100</xdr:rowOff>
    </xdr:to>
    <xdr:sp>
      <xdr:nvSpPr>
        <xdr:cNvPr id="8" name="Abgerundetes Rechteck 191"/>
        <xdr:cNvSpPr>
          <a:spLocks/>
        </xdr:cNvSpPr>
      </xdr:nvSpPr>
      <xdr:spPr>
        <a:xfrm>
          <a:off x="19050" y="1447800"/>
          <a:ext cx="1666875" cy="55245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</xdr:row>
      <xdr:rowOff>304800</xdr:rowOff>
    </xdr:from>
    <xdr:to>
      <xdr:col>1</xdr:col>
      <xdr:colOff>19050</xdr:colOff>
      <xdr:row>7</xdr:row>
      <xdr:rowOff>9525</xdr:rowOff>
    </xdr:to>
    <xdr:sp>
      <xdr:nvSpPr>
        <xdr:cNvPr id="9" name="Ellipse 192"/>
        <xdr:cNvSpPr>
          <a:spLocks/>
        </xdr:cNvSpPr>
      </xdr:nvSpPr>
      <xdr:spPr>
        <a:xfrm>
          <a:off x="38100" y="1476375"/>
          <a:ext cx="257175" cy="257175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8</xdr:col>
      <xdr:colOff>371475</xdr:colOff>
      <xdr:row>5</xdr:row>
      <xdr:rowOff>276225</xdr:rowOff>
    </xdr:from>
    <xdr:to>
      <xdr:col>12</xdr:col>
      <xdr:colOff>0</xdr:colOff>
      <xdr:row>8</xdr:row>
      <xdr:rowOff>38100</xdr:rowOff>
    </xdr:to>
    <xdr:sp>
      <xdr:nvSpPr>
        <xdr:cNvPr id="10" name="Abgerundetes Rechteck 193"/>
        <xdr:cNvSpPr>
          <a:spLocks/>
        </xdr:cNvSpPr>
      </xdr:nvSpPr>
      <xdr:spPr>
        <a:xfrm>
          <a:off x="2000250" y="1447800"/>
          <a:ext cx="1228725" cy="55245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5</xdr:row>
      <xdr:rowOff>276225</xdr:rowOff>
    </xdr:from>
    <xdr:to>
      <xdr:col>16</xdr:col>
      <xdr:colOff>0</xdr:colOff>
      <xdr:row>8</xdr:row>
      <xdr:rowOff>38100</xdr:rowOff>
    </xdr:to>
    <xdr:sp>
      <xdr:nvSpPr>
        <xdr:cNvPr id="11" name="Abgerundetes Rechteck 194"/>
        <xdr:cNvSpPr>
          <a:spLocks/>
        </xdr:cNvSpPr>
      </xdr:nvSpPr>
      <xdr:spPr>
        <a:xfrm>
          <a:off x="4219575" y="1447800"/>
          <a:ext cx="1228725" cy="55245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5</xdr:row>
      <xdr:rowOff>276225</xdr:rowOff>
    </xdr:from>
    <xdr:to>
      <xdr:col>20</xdr:col>
      <xdr:colOff>0</xdr:colOff>
      <xdr:row>8</xdr:row>
      <xdr:rowOff>38100</xdr:rowOff>
    </xdr:to>
    <xdr:sp>
      <xdr:nvSpPr>
        <xdr:cNvPr id="12" name="Abgerundetes Rechteck 195"/>
        <xdr:cNvSpPr>
          <a:spLocks/>
        </xdr:cNvSpPr>
      </xdr:nvSpPr>
      <xdr:spPr>
        <a:xfrm>
          <a:off x="5981700" y="1447800"/>
          <a:ext cx="1228725" cy="55245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5</xdr:row>
      <xdr:rowOff>276225</xdr:rowOff>
    </xdr:from>
    <xdr:to>
      <xdr:col>24</xdr:col>
      <xdr:colOff>0</xdr:colOff>
      <xdr:row>8</xdr:row>
      <xdr:rowOff>38100</xdr:rowOff>
    </xdr:to>
    <xdr:sp>
      <xdr:nvSpPr>
        <xdr:cNvPr id="13" name="Abgerundetes Rechteck 196"/>
        <xdr:cNvSpPr>
          <a:spLocks/>
        </xdr:cNvSpPr>
      </xdr:nvSpPr>
      <xdr:spPr>
        <a:xfrm>
          <a:off x="7743825" y="1447800"/>
          <a:ext cx="1228725" cy="552450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171450</xdr:rowOff>
    </xdr:from>
    <xdr:to>
      <xdr:col>8</xdr:col>
      <xdr:colOff>57150</xdr:colOff>
      <xdr:row>11</xdr:row>
      <xdr:rowOff>38100</xdr:rowOff>
    </xdr:to>
    <xdr:sp>
      <xdr:nvSpPr>
        <xdr:cNvPr id="14" name="Abgerundetes Rechteck 197"/>
        <xdr:cNvSpPr>
          <a:spLocks/>
        </xdr:cNvSpPr>
      </xdr:nvSpPr>
      <xdr:spPr>
        <a:xfrm>
          <a:off x="19050" y="2133600"/>
          <a:ext cx="166687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8</xdr:row>
      <xdr:rowOff>200025</xdr:rowOff>
    </xdr:from>
    <xdr:to>
      <xdr:col>1</xdr:col>
      <xdr:colOff>19050</xdr:colOff>
      <xdr:row>10</xdr:row>
      <xdr:rowOff>9525</xdr:rowOff>
    </xdr:to>
    <xdr:sp>
      <xdr:nvSpPr>
        <xdr:cNvPr id="15" name="Ellipse 198"/>
        <xdr:cNvSpPr>
          <a:spLocks/>
        </xdr:cNvSpPr>
      </xdr:nvSpPr>
      <xdr:spPr>
        <a:xfrm>
          <a:off x="38100" y="2162175"/>
          <a:ext cx="257175" cy="247650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8</xdr:col>
      <xdr:colOff>371475</xdr:colOff>
      <xdr:row>8</xdr:row>
      <xdr:rowOff>171450</xdr:rowOff>
    </xdr:from>
    <xdr:to>
      <xdr:col>12</xdr:col>
      <xdr:colOff>0</xdr:colOff>
      <xdr:row>11</xdr:row>
      <xdr:rowOff>38100</xdr:rowOff>
    </xdr:to>
    <xdr:sp>
      <xdr:nvSpPr>
        <xdr:cNvPr id="16" name="Abgerundetes Rechteck 199"/>
        <xdr:cNvSpPr>
          <a:spLocks/>
        </xdr:cNvSpPr>
      </xdr:nvSpPr>
      <xdr:spPr>
        <a:xfrm>
          <a:off x="2000250" y="21336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8</xdr:row>
      <xdr:rowOff>171450</xdr:rowOff>
    </xdr:from>
    <xdr:to>
      <xdr:col>16</xdr:col>
      <xdr:colOff>0</xdr:colOff>
      <xdr:row>11</xdr:row>
      <xdr:rowOff>38100</xdr:rowOff>
    </xdr:to>
    <xdr:sp>
      <xdr:nvSpPr>
        <xdr:cNvPr id="17" name="Abgerundetes Rechteck 200"/>
        <xdr:cNvSpPr>
          <a:spLocks/>
        </xdr:cNvSpPr>
      </xdr:nvSpPr>
      <xdr:spPr>
        <a:xfrm>
          <a:off x="4219575" y="21336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8</xdr:row>
      <xdr:rowOff>171450</xdr:rowOff>
    </xdr:from>
    <xdr:to>
      <xdr:col>20</xdr:col>
      <xdr:colOff>0</xdr:colOff>
      <xdr:row>11</xdr:row>
      <xdr:rowOff>38100</xdr:rowOff>
    </xdr:to>
    <xdr:sp>
      <xdr:nvSpPr>
        <xdr:cNvPr id="18" name="Abgerundetes Rechteck 201"/>
        <xdr:cNvSpPr>
          <a:spLocks/>
        </xdr:cNvSpPr>
      </xdr:nvSpPr>
      <xdr:spPr>
        <a:xfrm>
          <a:off x="5981700" y="21336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8</xdr:row>
      <xdr:rowOff>171450</xdr:rowOff>
    </xdr:from>
    <xdr:to>
      <xdr:col>24</xdr:col>
      <xdr:colOff>0</xdr:colOff>
      <xdr:row>11</xdr:row>
      <xdr:rowOff>38100</xdr:rowOff>
    </xdr:to>
    <xdr:sp>
      <xdr:nvSpPr>
        <xdr:cNvPr id="19" name="Abgerundetes Rechteck 202"/>
        <xdr:cNvSpPr>
          <a:spLocks/>
        </xdr:cNvSpPr>
      </xdr:nvSpPr>
      <xdr:spPr>
        <a:xfrm>
          <a:off x="7743825" y="21336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11</xdr:row>
      <xdr:rowOff>171450</xdr:rowOff>
    </xdr:from>
    <xdr:to>
      <xdr:col>8</xdr:col>
      <xdr:colOff>57150</xdr:colOff>
      <xdr:row>14</xdr:row>
      <xdr:rowOff>38100</xdr:rowOff>
    </xdr:to>
    <xdr:sp>
      <xdr:nvSpPr>
        <xdr:cNvPr id="20" name="Abgerundetes Rechteck 203"/>
        <xdr:cNvSpPr>
          <a:spLocks/>
        </xdr:cNvSpPr>
      </xdr:nvSpPr>
      <xdr:spPr>
        <a:xfrm>
          <a:off x="19050" y="2809875"/>
          <a:ext cx="166687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11</xdr:row>
      <xdr:rowOff>190500</xdr:rowOff>
    </xdr:from>
    <xdr:to>
      <xdr:col>1</xdr:col>
      <xdr:colOff>19050</xdr:colOff>
      <xdr:row>13</xdr:row>
      <xdr:rowOff>0</xdr:rowOff>
    </xdr:to>
    <xdr:sp>
      <xdr:nvSpPr>
        <xdr:cNvPr id="21" name="Ellipse 204"/>
        <xdr:cNvSpPr>
          <a:spLocks/>
        </xdr:cNvSpPr>
      </xdr:nvSpPr>
      <xdr:spPr>
        <a:xfrm>
          <a:off x="38100" y="2828925"/>
          <a:ext cx="257175" cy="247650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8</xdr:col>
      <xdr:colOff>371475</xdr:colOff>
      <xdr:row>11</xdr:row>
      <xdr:rowOff>171450</xdr:rowOff>
    </xdr:from>
    <xdr:to>
      <xdr:col>12</xdr:col>
      <xdr:colOff>0</xdr:colOff>
      <xdr:row>14</xdr:row>
      <xdr:rowOff>38100</xdr:rowOff>
    </xdr:to>
    <xdr:sp>
      <xdr:nvSpPr>
        <xdr:cNvPr id="22" name="Abgerundetes Rechteck 205"/>
        <xdr:cNvSpPr>
          <a:spLocks/>
        </xdr:cNvSpPr>
      </xdr:nvSpPr>
      <xdr:spPr>
        <a:xfrm>
          <a:off x="2000250" y="28098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11</xdr:row>
      <xdr:rowOff>171450</xdr:rowOff>
    </xdr:from>
    <xdr:to>
      <xdr:col>16</xdr:col>
      <xdr:colOff>0</xdr:colOff>
      <xdr:row>14</xdr:row>
      <xdr:rowOff>38100</xdr:rowOff>
    </xdr:to>
    <xdr:sp>
      <xdr:nvSpPr>
        <xdr:cNvPr id="23" name="Abgerundetes Rechteck 206"/>
        <xdr:cNvSpPr>
          <a:spLocks/>
        </xdr:cNvSpPr>
      </xdr:nvSpPr>
      <xdr:spPr>
        <a:xfrm>
          <a:off x="4219575" y="28098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11</xdr:row>
      <xdr:rowOff>171450</xdr:rowOff>
    </xdr:from>
    <xdr:to>
      <xdr:col>20</xdr:col>
      <xdr:colOff>0</xdr:colOff>
      <xdr:row>14</xdr:row>
      <xdr:rowOff>38100</xdr:rowOff>
    </xdr:to>
    <xdr:sp>
      <xdr:nvSpPr>
        <xdr:cNvPr id="24" name="Abgerundetes Rechteck 207"/>
        <xdr:cNvSpPr>
          <a:spLocks/>
        </xdr:cNvSpPr>
      </xdr:nvSpPr>
      <xdr:spPr>
        <a:xfrm>
          <a:off x="5981700" y="28098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11</xdr:row>
      <xdr:rowOff>171450</xdr:rowOff>
    </xdr:from>
    <xdr:to>
      <xdr:col>24</xdr:col>
      <xdr:colOff>0</xdr:colOff>
      <xdr:row>14</xdr:row>
      <xdr:rowOff>38100</xdr:rowOff>
    </xdr:to>
    <xdr:sp>
      <xdr:nvSpPr>
        <xdr:cNvPr id="25" name="Abgerundetes Rechteck 208"/>
        <xdr:cNvSpPr>
          <a:spLocks/>
        </xdr:cNvSpPr>
      </xdr:nvSpPr>
      <xdr:spPr>
        <a:xfrm>
          <a:off x="7743825" y="280987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171450</xdr:rowOff>
    </xdr:from>
    <xdr:to>
      <xdr:col>8</xdr:col>
      <xdr:colOff>57150</xdr:colOff>
      <xdr:row>17</xdr:row>
      <xdr:rowOff>38100</xdr:rowOff>
    </xdr:to>
    <xdr:sp>
      <xdr:nvSpPr>
        <xdr:cNvPr id="26" name="Abgerundetes Rechteck 209"/>
        <xdr:cNvSpPr>
          <a:spLocks/>
        </xdr:cNvSpPr>
      </xdr:nvSpPr>
      <xdr:spPr>
        <a:xfrm>
          <a:off x="19050" y="3486150"/>
          <a:ext cx="166687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14</xdr:row>
      <xdr:rowOff>190500</xdr:rowOff>
    </xdr:from>
    <xdr:to>
      <xdr:col>1</xdr:col>
      <xdr:colOff>19050</xdr:colOff>
      <xdr:row>16</xdr:row>
      <xdr:rowOff>0</xdr:rowOff>
    </xdr:to>
    <xdr:sp>
      <xdr:nvSpPr>
        <xdr:cNvPr id="27" name="Ellipse 210"/>
        <xdr:cNvSpPr>
          <a:spLocks/>
        </xdr:cNvSpPr>
      </xdr:nvSpPr>
      <xdr:spPr>
        <a:xfrm>
          <a:off x="38100" y="3505200"/>
          <a:ext cx="257175" cy="247650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8</xdr:col>
      <xdr:colOff>371475</xdr:colOff>
      <xdr:row>14</xdr:row>
      <xdr:rowOff>171450</xdr:rowOff>
    </xdr:from>
    <xdr:to>
      <xdr:col>12</xdr:col>
      <xdr:colOff>0</xdr:colOff>
      <xdr:row>17</xdr:row>
      <xdr:rowOff>38100</xdr:rowOff>
    </xdr:to>
    <xdr:sp>
      <xdr:nvSpPr>
        <xdr:cNvPr id="28" name="Abgerundetes Rechteck 211"/>
        <xdr:cNvSpPr>
          <a:spLocks/>
        </xdr:cNvSpPr>
      </xdr:nvSpPr>
      <xdr:spPr>
        <a:xfrm>
          <a:off x="2000250" y="348615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14</xdr:row>
      <xdr:rowOff>171450</xdr:rowOff>
    </xdr:from>
    <xdr:to>
      <xdr:col>16</xdr:col>
      <xdr:colOff>0</xdr:colOff>
      <xdr:row>17</xdr:row>
      <xdr:rowOff>38100</xdr:rowOff>
    </xdr:to>
    <xdr:sp>
      <xdr:nvSpPr>
        <xdr:cNvPr id="29" name="Abgerundetes Rechteck 212"/>
        <xdr:cNvSpPr>
          <a:spLocks/>
        </xdr:cNvSpPr>
      </xdr:nvSpPr>
      <xdr:spPr>
        <a:xfrm>
          <a:off x="4219575" y="348615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14</xdr:row>
      <xdr:rowOff>171450</xdr:rowOff>
    </xdr:from>
    <xdr:to>
      <xdr:col>20</xdr:col>
      <xdr:colOff>0</xdr:colOff>
      <xdr:row>17</xdr:row>
      <xdr:rowOff>38100</xdr:rowOff>
    </xdr:to>
    <xdr:sp>
      <xdr:nvSpPr>
        <xdr:cNvPr id="30" name="Abgerundetes Rechteck 213"/>
        <xdr:cNvSpPr>
          <a:spLocks/>
        </xdr:cNvSpPr>
      </xdr:nvSpPr>
      <xdr:spPr>
        <a:xfrm>
          <a:off x="5981700" y="348615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14</xdr:row>
      <xdr:rowOff>171450</xdr:rowOff>
    </xdr:from>
    <xdr:to>
      <xdr:col>24</xdr:col>
      <xdr:colOff>0</xdr:colOff>
      <xdr:row>17</xdr:row>
      <xdr:rowOff>38100</xdr:rowOff>
    </xdr:to>
    <xdr:sp>
      <xdr:nvSpPr>
        <xdr:cNvPr id="31" name="Abgerundetes Rechteck 214"/>
        <xdr:cNvSpPr>
          <a:spLocks/>
        </xdr:cNvSpPr>
      </xdr:nvSpPr>
      <xdr:spPr>
        <a:xfrm>
          <a:off x="7743825" y="348615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171450</xdr:rowOff>
    </xdr:from>
    <xdr:to>
      <xdr:col>8</xdr:col>
      <xdr:colOff>57150</xdr:colOff>
      <xdr:row>20</xdr:row>
      <xdr:rowOff>38100</xdr:rowOff>
    </xdr:to>
    <xdr:sp>
      <xdr:nvSpPr>
        <xdr:cNvPr id="32" name="Abgerundetes Rechteck 215"/>
        <xdr:cNvSpPr>
          <a:spLocks/>
        </xdr:cNvSpPr>
      </xdr:nvSpPr>
      <xdr:spPr>
        <a:xfrm>
          <a:off x="19050" y="4162425"/>
          <a:ext cx="166687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190500</xdr:rowOff>
    </xdr:from>
    <xdr:to>
      <xdr:col>1</xdr:col>
      <xdr:colOff>19050</xdr:colOff>
      <xdr:row>19</xdr:row>
      <xdr:rowOff>0</xdr:rowOff>
    </xdr:to>
    <xdr:sp>
      <xdr:nvSpPr>
        <xdr:cNvPr id="33" name="Ellipse 216"/>
        <xdr:cNvSpPr>
          <a:spLocks/>
        </xdr:cNvSpPr>
      </xdr:nvSpPr>
      <xdr:spPr>
        <a:xfrm>
          <a:off x="38100" y="4181475"/>
          <a:ext cx="257175" cy="247650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8</xdr:col>
      <xdr:colOff>371475</xdr:colOff>
      <xdr:row>17</xdr:row>
      <xdr:rowOff>171450</xdr:rowOff>
    </xdr:from>
    <xdr:to>
      <xdr:col>12</xdr:col>
      <xdr:colOff>0</xdr:colOff>
      <xdr:row>20</xdr:row>
      <xdr:rowOff>38100</xdr:rowOff>
    </xdr:to>
    <xdr:sp>
      <xdr:nvSpPr>
        <xdr:cNvPr id="34" name="Abgerundetes Rechteck 217"/>
        <xdr:cNvSpPr>
          <a:spLocks/>
        </xdr:cNvSpPr>
      </xdr:nvSpPr>
      <xdr:spPr>
        <a:xfrm>
          <a:off x="2000250" y="416242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17</xdr:row>
      <xdr:rowOff>171450</xdr:rowOff>
    </xdr:from>
    <xdr:to>
      <xdr:col>16</xdr:col>
      <xdr:colOff>0</xdr:colOff>
      <xdr:row>20</xdr:row>
      <xdr:rowOff>38100</xdr:rowOff>
    </xdr:to>
    <xdr:sp>
      <xdr:nvSpPr>
        <xdr:cNvPr id="35" name="Abgerundetes Rechteck 218"/>
        <xdr:cNvSpPr>
          <a:spLocks/>
        </xdr:cNvSpPr>
      </xdr:nvSpPr>
      <xdr:spPr>
        <a:xfrm>
          <a:off x="4219575" y="416242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17</xdr:row>
      <xdr:rowOff>171450</xdr:rowOff>
    </xdr:from>
    <xdr:to>
      <xdr:col>20</xdr:col>
      <xdr:colOff>0</xdr:colOff>
      <xdr:row>20</xdr:row>
      <xdr:rowOff>38100</xdr:rowOff>
    </xdr:to>
    <xdr:sp>
      <xdr:nvSpPr>
        <xdr:cNvPr id="36" name="Abgerundetes Rechteck 219"/>
        <xdr:cNvSpPr>
          <a:spLocks/>
        </xdr:cNvSpPr>
      </xdr:nvSpPr>
      <xdr:spPr>
        <a:xfrm>
          <a:off x="5981700" y="416242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17</xdr:row>
      <xdr:rowOff>171450</xdr:rowOff>
    </xdr:from>
    <xdr:to>
      <xdr:col>24</xdr:col>
      <xdr:colOff>0</xdr:colOff>
      <xdr:row>20</xdr:row>
      <xdr:rowOff>38100</xdr:rowOff>
    </xdr:to>
    <xdr:sp>
      <xdr:nvSpPr>
        <xdr:cNvPr id="37" name="Abgerundetes Rechteck 220"/>
        <xdr:cNvSpPr>
          <a:spLocks/>
        </xdr:cNvSpPr>
      </xdr:nvSpPr>
      <xdr:spPr>
        <a:xfrm>
          <a:off x="7743825" y="4162425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171450</xdr:rowOff>
    </xdr:from>
    <xdr:to>
      <xdr:col>8</xdr:col>
      <xdr:colOff>57150</xdr:colOff>
      <xdr:row>23</xdr:row>
      <xdr:rowOff>38100</xdr:rowOff>
    </xdr:to>
    <xdr:sp>
      <xdr:nvSpPr>
        <xdr:cNvPr id="38" name="Abgerundetes Rechteck 221"/>
        <xdr:cNvSpPr>
          <a:spLocks/>
        </xdr:cNvSpPr>
      </xdr:nvSpPr>
      <xdr:spPr>
        <a:xfrm>
          <a:off x="19050" y="4838700"/>
          <a:ext cx="166687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190500</xdr:rowOff>
    </xdr:from>
    <xdr:to>
      <xdr:col>1</xdr:col>
      <xdr:colOff>19050</xdr:colOff>
      <xdr:row>22</xdr:row>
      <xdr:rowOff>0</xdr:rowOff>
    </xdr:to>
    <xdr:sp>
      <xdr:nvSpPr>
        <xdr:cNvPr id="39" name="Ellipse 222"/>
        <xdr:cNvSpPr>
          <a:spLocks/>
        </xdr:cNvSpPr>
      </xdr:nvSpPr>
      <xdr:spPr>
        <a:xfrm>
          <a:off x="38100" y="4857750"/>
          <a:ext cx="257175" cy="247650"/>
        </a:xfrm>
        <a:prstGeom prst="ellipse">
          <a:avLst/>
        </a:prstGeom>
        <a:solidFill>
          <a:srgbClr val="F2F2F2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8</xdr:col>
      <xdr:colOff>371475</xdr:colOff>
      <xdr:row>20</xdr:row>
      <xdr:rowOff>171450</xdr:rowOff>
    </xdr:from>
    <xdr:to>
      <xdr:col>12</xdr:col>
      <xdr:colOff>0</xdr:colOff>
      <xdr:row>23</xdr:row>
      <xdr:rowOff>38100</xdr:rowOff>
    </xdr:to>
    <xdr:sp>
      <xdr:nvSpPr>
        <xdr:cNvPr id="40" name="Abgerundetes Rechteck 223"/>
        <xdr:cNvSpPr>
          <a:spLocks/>
        </xdr:cNvSpPr>
      </xdr:nvSpPr>
      <xdr:spPr>
        <a:xfrm>
          <a:off x="2000250" y="48387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990600</xdr:colOff>
      <xdr:row>20</xdr:row>
      <xdr:rowOff>171450</xdr:rowOff>
    </xdr:from>
    <xdr:to>
      <xdr:col>16</xdr:col>
      <xdr:colOff>0</xdr:colOff>
      <xdr:row>23</xdr:row>
      <xdr:rowOff>38100</xdr:rowOff>
    </xdr:to>
    <xdr:sp>
      <xdr:nvSpPr>
        <xdr:cNvPr id="41" name="Abgerundetes Rechteck 224"/>
        <xdr:cNvSpPr>
          <a:spLocks/>
        </xdr:cNvSpPr>
      </xdr:nvSpPr>
      <xdr:spPr>
        <a:xfrm>
          <a:off x="4219575" y="48387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533400</xdr:colOff>
      <xdr:row>20</xdr:row>
      <xdr:rowOff>171450</xdr:rowOff>
    </xdr:from>
    <xdr:to>
      <xdr:col>20</xdr:col>
      <xdr:colOff>0</xdr:colOff>
      <xdr:row>23</xdr:row>
      <xdr:rowOff>38100</xdr:rowOff>
    </xdr:to>
    <xdr:sp>
      <xdr:nvSpPr>
        <xdr:cNvPr id="42" name="Abgerundetes Rechteck 225"/>
        <xdr:cNvSpPr>
          <a:spLocks/>
        </xdr:cNvSpPr>
      </xdr:nvSpPr>
      <xdr:spPr>
        <a:xfrm>
          <a:off x="5981700" y="48387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533400</xdr:colOff>
      <xdr:row>20</xdr:row>
      <xdr:rowOff>171450</xdr:rowOff>
    </xdr:from>
    <xdr:to>
      <xdr:col>24</xdr:col>
      <xdr:colOff>0</xdr:colOff>
      <xdr:row>23</xdr:row>
      <xdr:rowOff>38100</xdr:rowOff>
    </xdr:to>
    <xdr:sp>
      <xdr:nvSpPr>
        <xdr:cNvPr id="43" name="Abgerundetes Rechteck 226"/>
        <xdr:cNvSpPr>
          <a:spLocks/>
        </xdr:cNvSpPr>
      </xdr:nvSpPr>
      <xdr:spPr>
        <a:xfrm>
          <a:off x="7743825" y="4838700"/>
          <a:ext cx="1228725" cy="542925"/>
        </a:xfrm>
        <a:prstGeom prst="roundRect">
          <a:avLst/>
        </a:prstGeom>
        <a:noFill/>
        <a:ln w="28575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76200</xdr:colOff>
      <xdr:row>24</xdr:row>
      <xdr:rowOff>190500</xdr:rowOff>
    </xdr:from>
    <xdr:to>
      <xdr:col>16</xdr:col>
      <xdr:colOff>514350</xdr:colOff>
      <xdr:row>27</xdr:row>
      <xdr:rowOff>9525</xdr:rowOff>
    </xdr:to>
    <xdr:sp>
      <xdr:nvSpPr>
        <xdr:cNvPr id="44" name="Ellipse 44"/>
        <xdr:cNvSpPr>
          <a:spLocks/>
        </xdr:cNvSpPr>
      </xdr:nvSpPr>
      <xdr:spPr>
        <a:xfrm>
          <a:off x="5524500" y="5734050"/>
          <a:ext cx="438150" cy="4095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showGridLines="0" showRowColHeaders="0" tabSelected="1" view="pageLayout" showRuler="0" zoomScale="110" zoomScaleNormal="70" zoomScalePageLayoutView="110" workbookViewId="0" topLeftCell="A1">
      <selection activeCell="J4" sqref="J4:K4"/>
    </sheetView>
  </sheetViews>
  <sheetFormatPr defaultColWidth="11.421875" defaultRowHeight="15"/>
  <cols>
    <col min="1" max="1" width="4.140625" style="0" customWidth="1"/>
    <col min="2" max="2" width="3.7109375" style="0" customWidth="1"/>
    <col min="3" max="3" width="1.8515625" style="0" customWidth="1"/>
    <col min="4" max="4" width="3.7109375" style="0" customWidth="1"/>
    <col min="5" max="5" width="1.7109375" style="0" customWidth="1"/>
    <col min="6" max="6" width="3.7109375" style="0" customWidth="1"/>
    <col min="7" max="7" width="1.8515625" style="0" customWidth="1"/>
    <col min="8" max="8" width="3.7109375" style="0" customWidth="1"/>
    <col min="9" max="9" width="6.28125" style="0" customWidth="1"/>
    <col min="10" max="10" width="4.00390625" style="0" customWidth="1"/>
    <col min="11" max="11" width="9.8515625" style="0" customWidth="1"/>
    <col min="12" max="12" width="3.8515625" style="0" customWidth="1"/>
    <col min="13" max="13" width="15.57421875" style="0" customWidth="1"/>
    <col min="14" max="14" width="4.00390625" style="0" customWidth="1"/>
    <col min="15" max="15" width="9.8515625" style="0" customWidth="1"/>
    <col min="16" max="16" width="3.8515625" style="0" customWidth="1"/>
    <col min="17" max="17" width="8.7109375" style="0" customWidth="1"/>
    <col min="18" max="18" width="4.00390625" style="0" customWidth="1"/>
    <col min="19" max="19" width="9.8515625" style="0" customWidth="1"/>
    <col min="20" max="20" width="3.8515625" style="0" customWidth="1"/>
    <col min="21" max="21" width="8.7109375" style="0" customWidth="1"/>
    <col min="22" max="22" width="4.00390625" style="0" customWidth="1"/>
    <col min="23" max="23" width="9.8515625" style="0" customWidth="1"/>
    <col min="24" max="24" width="3.8515625" style="0" customWidth="1"/>
    <col min="25" max="25" width="14.421875" style="0" customWidth="1"/>
    <col min="26" max="45" width="5.7109375" style="0" customWidth="1"/>
  </cols>
  <sheetData>
    <row r="1" spans="1:24" ht="15.75" thickBot="1">
      <c r="A1" s="13" t="s">
        <v>15</v>
      </c>
      <c r="D1" s="13"/>
      <c r="K1" s="13" t="s">
        <v>16</v>
      </c>
      <c r="M1" s="13" t="s">
        <v>17</v>
      </c>
      <c r="N1" s="100"/>
      <c r="O1" s="100"/>
      <c r="S1" s="13" t="s">
        <v>18</v>
      </c>
      <c r="U1" s="95" t="s">
        <v>19</v>
      </c>
      <c r="V1" s="95"/>
      <c r="W1" s="95"/>
      <c r="X1" s="95"/>
    </row>
    <row r="2" spans="1:45" ht="24.75" customHeight="1" thickBot="1">
      <c r="A2" s="97" t="s">
        <v>52</v>
      </c>
      <c r="B2" s="98"/>
      <c r="C2" s="98"/>
      <c r="D2" s="98"/>
      <c r="E2" s="98"/>
      <c r="F2" s="98"/>
      <c r="G2" s="98"/>
      <c r="H2" s="98"/>
      <c r="I2" s="98"/>
      <c r="J2" s="99"/>
      <c r="K2" s="20" t="s">
        <v>54</v>
      </c>
      <c r="L2" s="1"/>
      <c r="M2" s="97" t="s">
        <v>53</v>
      </c>
      <c r="N2" s="98"/>
      <c r="O2" s="98"/>
      <c r="P2" s="98"/>
      <c r="Q2" s="99"/>
      <c r="S2" s="43">
        <f ca="1">NOW()</f>
        <v>40575.561693171294</v>
      </c>
      <c r="U2" s="44"/>
      <c r="V2" s="96"/>
      <c r="W2" s="96"/>
      <c r="X2" s="45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45" ht="16.5" customHeight="1" thickBot="1">
      <c r="A3" s="3"/>
      <c r="B3" s="3"/>
      <c r="C3" s="3"/>
      <c r="D3" s="3"/>
      <c r="E3" s="3"/>
      <c r="F3" s="3"/>
      <c r="G3" s="3"/>
      <c r="H3" s="3"/>
      <c r="I3" s="3"/>
      <c r="J3" s="103" t="s">
        <v>7</v>
      </c>
      <c r="K3" s="103"/>
      <c r="L3" s="103"/>
      <c r="M3" s="12" t="s">
        <v>8</v>
      </c>
      <c r="N3" s="102" t="s">
        <v>9</v>
      </c>
      <c r="O3" s="102"/>
      <c r="P3" s="102"/>
      <c r="R3" s="101" t="s">
        <v>10</v>
      </c>
      <c r="S3" s="101"/>
      <c r="T3" s="101"/>
      <c r="V3" s="108" t="s">
        <v>11</v>
      </c>
      <c r="W3" s="108"/>
      <c r="X3" s="108"/>
      <c r="Y3" s="21"/>
      <c r="Z3" s="91" t="s">
        <v>7</v>
      </c>
      <c r="AA3" s="91"/>
      <c r="AB3" s="91"/>
      <c r="AC3" s="21"/>
      <c r="AD3" s="91" t="s">
        <v>9</v>
      </c>
      <c r="AE3" s="91"/>
      <c r="AF3" s="91"/>
      <c r="AG3" s="21"/>
      <c r="AH3" s="21" t="s">
        <v>10</v>
      </c>
      <c r="AI3" s="22"/>
      <c r="AJ3" s="21"/>
      <c r="AK3" s="21"/>
      <c r="AL3" s="91" t="s">
        <v>11</v>
      </c>
      <c r="AM3" s="91"/>
      <c r="AN3" s="91"/>
      <c r="AO3" s="21"/>
      <c r="AP3" s="22" t="s">
        <v>24</v>
      </c>
      <c r="AQ3" s="22" t="s">
        <v>25</v>
      </c>
      <c r="AR3" s="22" t="s">
        <v>26</v>
      </c>
      <c r="AS3" s="22" t="s">
        <v>27</v>
      </c>
    </row>
    <row r="4" spans="1:45" ht="15.75" customHeight="1">
      <c r="A4" s="3"/>
      <c r="B4" s="92" t="s">
        <v>3</v>
      </c>
      <c r="C4" s="92"/>
      <c r="D4" s="92"/>
      <c r="E4" s="3"/>
      <c r="F4" s="92" t="s">
        <v>4</v>
      </c>
      <c r="G4" s="92"/>
      <c r="H4" s="92"/>
      <c r="I4" s="3"/>
      <c r="J4" s="9" t="s">
        <v>12</v>
      </c>
      <c r="K4" s="8" t="s">
        <v>51</v>
      </c>
      <c r="L4" s="5"/>
      <c r="M4" s="4"/>
      <c r="N4" s="9" t="s">
        <v>12</v>
      </c>
      <c r="O4" s="8" t="s">
        <v>51</v>
      </c>
      <c r="P4" s="5"/>
      <c r="R4" s="9" t="s">
        <v>12</v>
      </c>
      <c r="S4" s="8" t="s">
        <v>51</v>
      </c>
      <c r="T4" s="5"/>
      <c r="V4" s="10" t="s">
        <v>12</v>
      </c>
      <c r="W4" s="11" t="s">
        <v>51</v>
      </c>
      <c r="X4" s="5"/>
      <c r="Y4" s="21"/>
      <c r="Z4" s="23" t="s">
        <v>0</v>
      </c>
      <c r="AA4" s="24" t="s">
        <v>5</v>
      </c>
      <c r="AB4" s="25" t="s">
        <v>6</v>
      </c>
      <c r="AC4" s="21"/>
      <c r="AD4" s="23" t="s">
        <v>0</v>
      </c>
      <c r="AE4" s="24" t="s">
        <v>5</v>
      </c>
      <c r="AF4" s="25" t="s">
        <v>6</v>
      </c>
      <c r="AG4" s="21"/>
      <c r="AH4" s="23" t="s">
        <v>0</v>
      </c>
      <c r="AI4" s="24" t="s">
        <v>5</v>
      </c>
      <c r="AJ4" s="25" t="s">
        <v>6</v>
      </c>
      <c r="AK4" s="21"/>
      <c r="AL4" s="23" t="s">
        <v>0</v>
      </c>
      <c r="AM4" s="24" t="s">
        <v>5</v>
      </c>
      <c r="AN4" s="25" t="s">
        <v>6</v>
      </c>
      <c r="AO4" s="21"/>
      <c r="AP4" s="26" t="s">
        <v>28</v>
      </c>
      <c r="AQ4" s="26" t="s">
        <v>28</v>
      </c>
      <c r="AR4" s="26" t="s">
        <v>28</v>
      </c>
      <c r="AS4" s="26" t="s">
        <v>28</v>
      </c>
    </row>
    <row r="5" spans="1:45" ht="19.5" customHeight="1">
      <c r="A5" s="3"/>
      <c r="B5" s="17">
        <v>7</v>
      </c>
      <c r="C5" s="6" t="s">
        <v>1</v>
      </c>
      <c r="D5" s="2" t="s">
        <v>49</v>
      </c>
      <c r="E5" s="7"/>
      <c r="F5" s="17">
        <v>8</v>
      </c>
      <c r="G5" s="6" t="s">
        <v>1</v>
      </c>
      <c r="H5" s="2" t="s">
        <v>2</v>
      </c>
      <c r="I5" s="3"/>
      <c r="J5" s="93" t="s">
        <v>12</v>
      </c>
      <c r="K5" s="94"/>
      <c r="L5" s="19">
        <f>(F5*60+H5)-(B5*60+D5)</f>
        <v>25</v>
      </c>
      <c r="M5" s="4"/>
      <c r="N5" s="93" t="s">
        <v>12</v>
      </c>
      <c r="O5" s="94"/>
      <c r="P5" s="19">
        <f>(F5*60+H5)-(B5*60+D5)</f>
        <v>25</v>
      </c>
      <c r="R5" s="93" t="s">
        <v>12</v>
      </c>
      <c r="S5" s="94"/>
      <c r="T5" s="19">
        <f>(F5*60+H5)-(B5*60+D5)</f>
        <v>25</v>
      </c>
      <c r="V5" s="93" t="s">
        <v>12</v>
      </c>
      <c r="W5" s="94"/>
      <c r="X5" s="19">
        <f>(F5*60+H5)-(B5*60+D5)</f>
        <v>25</v>
      </c>
      <c r="Y5" s="21"/>
      <c r="Z5" s="27">
        <f>IF(J4="eU",L5,0)</f>
        <v>0</v>
      </c>
      <c r="AA5" s="28">
        <f>IF(J4="aU",L5,0)</f>
        <v>0</v>
      </c>
      <c r="AB5" s="29">
        <f>IF(J4="Ho",L5,0)</f>
        <v>0</v>
      </c>
      <c r="AC5" s="21"/>
      <c r="AD5" s="27">
        <f>IF(N4="eU",P5,0)</f>
        <v>0</v>
      </c>
      <c r="AE5" s="28">
        <f>IF(N4="aU",P5,0)</f>
        <v>0</v>
      </c>
      <c r="AF5" s="29">
        <f>IF(N4="Ho",P5,0)</f>
        <v>0</v>
      </c>
      <c r="AG5" s="21"/>
      <c r="AH5" s="27">
        <f>IF(R4="eU",T5,0)</f>
        <v>0</v>
      </c>
      <c r="AI5" s="28">
        <f>IF(R4="aU",T5,0)</f>
        <v>0</v>
      </c>
      <c r="AJ5" s="29">
        <f>IF(R4="Ho",T5,0)</f>
        <v>0</v>
      </c>
      <c r="AK5" s="21"/>
      <c r="AL5" s="27">
        <f>IF(V4="eU",X5,0)</f>
        <v>0</v>
      </c>
      <c r="AM5" s="28">
        <f>IF(V4="aU",X5,0)</f>
        <v>0</v>
      </c>
      <c r="AN5" s="29">
        <f>IF(V4="Ho",X5,0)</f>
        <v>0</v>
      </c>
      <c r="AO5" s="21"/>
      <c r="AP5" s="28">
        <f>IF(K4="GP",L5,0)</f>
        <v>0</v>
      </c>
      <c r="AQ5" s="28">
        <f>IF(O4="GP",P5,0)</f>
        <v>0</v>
      </c>
      <c r="AR5" s="28">
        <f>IF(S4="GP",T5,0)</f>
        <v>0</v>
      </c>
      <c r="AS5" s="28">
        <f>IF(W4="GP",X5,0)</f>
        <v>0</v>
      </c>
    </row>
    <row r="6" spans="1:45" ht="24.75" customHeight="1" thickBot="1">
      <c r="A6" s="3"/>
      <c r="B6" s="3"/>
      <c r="C6" s="3"/>
      <c r="D6" s="3"/>
      <c r="E6" s="3"/>
      <c r="F6" s="3"/>
      <c r="G6" s="3"/>
      <c r="H6" s="3"/>
      <c r="I6" s="18"/>
      <c r="J6" s="3"/>
      <c r="K6" s="3"/>
      <c r="L6" s="3"/>
      <c r="M6" s="4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8.75">
      <c r="A7" s="3"/>
      <c r="B7" s="92" t="s">
        <v>3</v>
      </c>
      <c r="C7" s="92"/>
      <c r="D7" s="92"/>
      <c r="E7" s="3"/>
      <c r="F7" s="92" t="s">
        <v>4</v>
      </c>
      <c r="G7" s="92"/>
      <c r="H7" s="92"/>
      <c r="I7" s="3"/>
      <c r="J7" s="9" t="s">
        <v>12</v>
      </c>
      <c r="K7" s="8" t="s">
        <v>51</v>
      </c>
      <c r="L7" s="5"/>
      <c r="M7" s="4"/>
      <c r="N7" s="9" t="s">
        <v>12</v>
      </c>
      <c r="O7" s="8" t="s">
        <v>51</v>
      </c>
      <c r="P7" s="5"/>
      <c r="R7" s="9" t="s">
        <v>12</v>
      </c>
      <c r="S7" s="8" t="s">
        <v>51</v>
      </c>
      <c r="T7" s="5"/>
      <c r="V7" s="9" t="s">
        <v>12</v>
      </c>
      <c r="W7" s="8" t="s">
        <v>51</v>
      </c>
      <c r="X7" s="5"/>
      <c r="Y7" s="21"/>
      <c r="Z7" s="23" t="s">
        <v>0</v>
      </c>
      <c r="AA7" s="24" t="s">
        <v>5</v>
      </c>
      <c r="AB7" s="25" t="s">
        <v>6</v>
      </c>
      <c r="AC7" s="21"/>
      <c r="AD7" s="23" t="s">
        <v>0</v>
      </c>
      <c r="AE7" s="24" t="s">
        <v>5</v>
      </c>
      <c r="AF7" s="25" t="s">
        <v>6</v>
      </c>
      <c r="AG7" s="21"/>
      <c r="AH7" s="23" t="s">
        <v>0</v>
      </c>
      <c r="AI7" s="24" t="s">
        <v>5</v>
      </c>
      <c r="AJ7" s="25" t="s">
        <v>6</v>
      </c>
      <c r="AK7" s="21"/>
      <c r="AL7" s="23" t="s">
        <v>0</v>
      </c>
      <c r="AM7" s="24" t="s">
        <v>5</v>
      </c>
      <c r="AN7" s="25" t="s">
        <v>6</v>
      </c>
      <c r="AO7" s="21"/>
      <c r="AP7" s="21"/>
      <c r="AQ7" s="21"/>
      <c r="AR7" s="21"/>
      <c r="AS7" s="21"/>
    </row>
    <row r="8" spans="1:45" ht="18.75">
      <c r="A8" s="3"/>
      <c r="B8" s="17">
        <v>8</v>
      </c>
      <c r="C8" s="6" t="s">
        <v>1</v>
      </c>
      <c r="D8" s="2" t="s">
        <v>2</v>
      </c>
      <c r="E8" s="7"/>
      <c r="F8" s="17">
        <v>9</v>
      </c>
      <c r="G8" s="6" t="s">
        <v>1</v>
      </c>
      <c r="H8" s="2" t="s">
        <v>13</v>
      </c>
      <c r="I8" s="3"/>
      <c r="J8" s="93" t="s">
        <v>12</v>
      </c>
      <c r="K8" s="94"/>
      <c r="L8" s="19">
        <f>(F8*60+H8)-(B8*60+D8)</f>
        <v>65</v>
      </c>
      <c r="M8" s="4"/>
      <c r="N8" s="93" t="s">
        <v>12</v>
      </c>
      <c r="O8" s="94"/>
      <c r="P8" s="19">
        <f>(F8*60+H8)-(B8*60+D8)</f>
        <v>65</v>
      </c>
      <c r="R8" s="93" t="s">
        <v>12</v>
      </c>
      <c r="S8" s="94"/>
      <c r="T8" s="19">
        <f>(F8*60+H8)-(B8*60+D8)</f>
        <v>65</v>
      </c>
      <c r="V8" s="93" t="s">
        <v>12</v>
      </c>
      <c r="W8" s="94"/>
      <c r="X8" s="19">
        <f>(F8*60+H8)-(B8*60+D8)</f>
        <v>65</v>
      </c>
      <c r="Y8" s="21"/>
      <c r="Z8" s="27">
        <f>IF(J7="eU",L8,0)</f>
        <v>0</v>
      </c>
      <c r="AA8" s="28">
        <f>IF(J7="aU",L8,0)</f>
        <v>0</v>
      </c>
      <c r="AB8" s="29">
        <f>IF(J7="Ho",L8,0)</f>
        <v>0</v>
      </c>
      <c r="AC8" s="21"/>
      <c r="AD8" s="27">
        <f>IF(N7="eU",P8,0)</f>
        <v>0</v>
      </c>
      <c r="AE8" s="28">
        <f>IF(N7="aU",P8,0)</f>
        <v>0</v>
      </c>
      <c r="AF8" s="29">
        <f>IF(N7="Ho",P8,0)</f>
        <v>0</v>
      </c>
      <c r="AG8" s="21"/>
      <c r="AH8" s="27">
        <f>IF(R7="eU",T8,0)</f>
        <v>0</v>
      </c>
      <c r="AI8" s="28">
        <f>IF(R7="aU",T8,0)</f>
        <v>0</v>
      </c>
      <c r="AJ8" s="29">
        <f>IF(R7="Ho",T8,0)</f>
        <v>0</v>
      </c>
      <c r="AK8" s="21"/>
      <c r="AL8" s="27">
        <f>IF(V7="eU",X8,0)</f>
        <v>0</v>
      </c>
      <c r="AM8" s="28">
        <f>IF(V7="aU",X8,0)</f>
        <v>0</v>
      </c>
      <c r="AN8" s="29">
        <f>IF(V7="Ho",X8,0)</f>
        <v>0</v>
      </c>
      <c r="AO8" s="21"/>
      <c r="AP8" s="28">
        <f>IF(K7="GP",L8,0)</f>
        <v>0</v>
      </c>
      <c r="AQ8" s="28">
        <f>IF(O7="GP",P8,0)</f>
        <v>0</v>
      </c>
      <c r="AR8" s="28">
        <f>IF(S7="GP",T8,0)</f>
        <v>0</v>
      </c>
      <c r="AS8" s="28">
        <f>IF(W7="GP",X8,0)</f>
        <v>0</v>
      </c>
    </row>
    <row r="9" spans="1:45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45" ht="18.75">
      <c r="A10" s="3"/>
      <c r="B10" s="92" t="s">
        <v>3</v>
      </c>
      <c r="C10" s="92"/>
      <c r="D10" s="92"/>
      <c r="E10" s="3"/>
      <c r="F10" s="92" t="s">
        <v>4</v>
      </c>
      <c r="G10" s="92"/>
      <c r="H10" s="92"/>
      <c r="I10" s="3"/>
      <c r="J10" s="9" t="s">
        <v>12</v>
      </c>
      <c r="K10" s="8" t="s">
        <v>51</v>
      </c>
      <c r="L10" s="5"/>
      <c r="M10" s="4"/>
      <c r="N10" s="9" t="s">
        <v>12</v>
      </c>
      <c r="O10" s="8" t="s">
        <v>51</v>
      </c>
      <c r="P10" s="5"/>
      <c r="R10" s="9" t="s">
        <v>12</v>
      </c>
      <c r="S10" s="8" t="s">
        <v>51</v>
      </c>
      <c r="T10" s="5"/>
      <c r="V10" s="9" t="s">
        <v>12</v>
      </c>
      <c r="W10" s="8" t="s">
        <v>51</v>
      </c>
      <c r="X10" s="5"/>
      <c r="Y10" s="21"/>
      <c r="Z10" s="23" t="s">
        <v>0</v>
      </c>
      <c r="AA10" s="24" t="s">
        <v>5</v>
      </c>
      <c r="AB10" s="25" t="s">
        <v>6</v>
      </c>
      <c r="AC10" s="21"/>
      <c r="AD10" s="23" t="s">
        <v>0</v>
      </c>
      <c r="AE10" s="24" t="s">
        <v>5</v>
      </c>
      <c r="AF10" s="25" t="s">
        <v>6</v>
      </c>
      <c r="AG10" s="21"/>
      <c r="AH10" s="23" t="s">
        <v>0</v>
      </c>
      <c r="AI10" s="24" t="s">
        <v>5</v>
      </c>
      <c r="AJ10" s="25" t="s">
        <v>6</v>
      </c>
      <c r="AK10" s="21"/>
      <c r="AL10" s="23" t="s">
        <v>0</v>
      </c>
      <c r="AM10" s="24" t="s">
        <v>5</v>
      </c>
      <c r="AN10" s="25" t="s">
        <v>6</v>
      </c>
      <c r="AO10" s="21"/>
      <c r="AP10" s="21"/>
      <c r="AQ10" s="21"/>
      <c r="AR10" s="21"/>
      <c r="AS10" s="21"/>
    </row>
    <row r="11" spans="1:45" ht="18.75">
      <c r="A11" s="3"/>
      <c r="B11" s="17">
        <v>9</v>
      </c>
      <c r="C11" s="6" t="s">
        <v>1</v>
      </c>
      <c r="D11" s="2" t="s">
        <v>49</v>
      </c>
      <c r="E11" s="7"/>
      <c r="F11" s="17">
        <v>10</v>
      </c>
      <c r="G11" s="6" t="s">
        <v>1</v>
      </c>
      <c r="H11" s="2" t="s">
        <v>14</v>
      </c>
      <c r="I11" s="3"/>
      <c r="J11" s="93" t="s">
        <v>12</v>
      </c>
      <c r="K11" s="94"/>
      <c r="L11" s="19">
        <f>(F11*60+H11)-(B11*60+D11)</f>
        <v>35</v>
      </c>
      <c r="M11" s="4"/>
      <c r="N11" s="93" t="s">
        <v>12</v>
      </c>
      <c r="O11" s="94"/>
      <c r="P11" s="19">
        <f>(F11*60+H11)-(B11*60+D11)</f>
        <v>35</v>
      </c>
      <c r="R11" s="93" t="s">
        <v>12</v>
      </c>
      <c r="S11" s="94"/>
      <c r="T11" s="19">
        <f>(F11*60+H11)-(B11*60+D11)</f>
        <v>35</v>
      </c>
      <c r="V11" s="93" t="s">
        <v>12</v>
      </c>
      <c r="W11" s="94"/>
      <c r="X11" s="19">
        <f>(F11*60+H11)-(B11*60+D11)</f>
        <v>35</v>
      </c>
      <c r="Y11" s="21"/>
      <c r="Z11" s="27">
        <f>IF(J10="eU",L11,0)</f>
        <v>0</v>
      </c>
      <c r="AA11" s="28">
        <f>IF(J10="aU",L11,0)</f>
        <v>0</v>
      </c>
      <c r="AB11" s="29">
        <f>IF(J10="Ho",L11,0)</f>
        <v>0</v>
      </c>
      <c r="AC11" s="21"/>
      <c r="AD11" s="27">
        <f>IF(N10="eU",P11,0)</f>
        <v>0</v>
      </c>
      <c r="AE11" s="28">
        <f>IF(N10="aU",P11,0)</f>
        <v>0</v>
      </c>
      <c r="AF11" s="29">
        <f>IF(N10="Ho",P11,0)</f>
        <v>0</v>
      </c>
      <c r="AG11" s="21"/>
      <c r="AH11" s="27">
        <f>IF(R10="eU",T11,0)</f>
        <v>0</v>
      </c>
      <c r="AI11" s="28">
        <f>IF(R10="aU",T11,0)</f>
        <v>0</v>
      </c>
      <c r="AJ11" s="29">
        <f>IF(R10="Ho",T11,0)</f>
        <v>0</v>
      </c>
      <c r="AK11" s="21"/>
      <c r="AL11" s="27">
        <f>IF(V10="eU",X11,0)</f>
        <v>0</v>
      </c>
      <c r="AM11" s="28">
        <f>IF(V10="aU",X11,0)</f>
        <v>0</v>
      </c>
      <c r="AN11" s="29">
        <f>IF(V10="Ho",X11,0)</f>
        <v>0</v>
      </c>
      <c r="AO11" s="21"/>
      <c r="AP11" s="28">
        <f>IF(K10="GP",L11,0)</f>
        <v>0</v>
      </c>
      <c r="AQ11" s="28">
        <f>IF(O10="GP",P11,0)</f>
        <v>0</v>
      </c>
      <c r="AR11" s="28">
        <f>IF(S10="GP",T11,0)</f>
        <v>0</v>
      </c>
      <c r="AS11" s="28">
        <f>IF(W10="GP",X11,0)</f>
        <v>0</v>
      </c>
    </row>
    <row r="12" spans="1:45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ht="18.75">
      <c r="A13" s="3"/>
      <c r="B13" s="92" t="s">
        <v>3</v>
      </c>
      <c r="C13" s="92"/>
      <c r="D13" s="92"/>
      <c r="E13" s="3"/>
      <c r="F13" s="92" t="s">
        <v>4</v>
      </c>
      <c r="G13" s="92"/>
      <c r="H13" s="92"/>
      <c r="I13" s="3"/>
      <c r="J13" s="9" t="s">
        <v>12</v>
      </c>
      <c r="K13" s="8" t="s">
        <v>51</v>
      </c>
      <c r="L13" s="5"/>
      <c r="M13" s="4"/>
      <c r="N13" s="9" t="s">
        <v>12</v>
      </c>
      <c r="O13" s="8" t="s">
        <v>51</v>
      </c>
      <c r="P13" s="5"/>
      <c r="R13" s="9" t="s">
        <v>12</v>
      </c>
      <c r="S13" s="8" t="s">
        <v>51</v>
      </c>
      <c r="T13" s="5"/>
      <c r="V13" s="9" t="s">
        <v>12</v>
      </c>
      <c r="W13" s="8" t="s">
        <v>51</v>
      </c>
      <c r="X13" s="5"/>
      <c r="Y13" s="21"/>
      <c r="Z13" s="23" t="s">
        <v>0</v>
      </c>
      <c r="AA13" s="24" t="s">
        <v>5</v>
      </c>
      <c r="AB13" s="25" t="s">
        <v>6</v>
      </c>
      <c r="AC13" s="21"/>
      <c r="AD13" s="23" t="s">
        <v>0</v>
      </c>
      <c r="AE13" s="24" t="s">
        <v>5</v>
      </c>
      <c r="AF13" s="25" t="s">
        <v>6</v>
      </c>
      <c r="AG13" s="21"/>
      <c r="AH13" s="23" t="s">
        <v>0</v>
      </c>
      <c r="AI13" s="24" t="s">
        <v>5</v>
      </c>
      <c r="AJ13" s="25" t="s">
        <v>6</v>
      </c>
      <c r="AK13" s="21"/>
      <c r="AL13" s="23" t="s">
        <v>0</v>
      </c>
      <c r="AM13" s="24" t="s">
        <v>5</v>
      </c>
      <c r="AN13" s="25" t="s">
        <v>6</v>
      </c>
      <c r="AO13" s="21"/>
      <c r="AP13" s="21"/>
      <c r="AQ13" s="21"/>
      <c r="AR13" s="21"/>
      <c r="AS13" s="21"/>
    </row>
    <row r="14" spans="1:45" ht="18.75">
      <c r="A14" s="3"/>
      <c r="B14" s="17">
        <v>10</v>
      </c>
      <c r="C14" s="6" t="s">
        <v>1</v>
      </c>
      <c r="D14" s="2" t="s">
        <v>14</v>
      </c>
      <c r="E14" s="7"/>
      <c r="F14" s="17">
        <v>10</v>
      </c>
      <c r="G14" s="6" t="s">
        <v>1</v>
      </c>
      <c r="H14" s="2" t="s">
        <v>50</v>
      </c>
      <c r="I14" s="3"/>
      <c r="J14" s="93" t="s">
        <v>12</v>
      </c>
      <c r="K14" s="94"/>
      <c r="L14" s="19">
        <f>(F14*60+H14)-(B14*60+D14)</f>
        <v>45</v>
      </c>
      <c r="M14" s="4"/>
      <c r="N14" s="93" t="s">
        <v>12</v>
      </c>
      <c r="O14" s="94"/>
      <c r="P14" s="19">
        <f>(F14*60+H14)-(B14*60+D14)</f>
        <v>45</v>
      </c>
      <c r="R14" s="93" t="s">
        <v>12</v>
      </c>
      <c r="S14" s="94"/>
      <c r="T14" s="19">
        <f>(F14*60+H14)-(B14*60+D14)</f>
        <v>45</v>
      </c>
      <c r="V14" s="93" t="s">
        <v>12</v>
      </c>
      <c r="W14" s="94"/>
      <c r="X14" s="19">
        <f>(F14*60+H14)-(B14*60+D14)</f>
        <v>45</v>
      </c>
      <c r="Y14" s="21"/>
      <c r="Z14" s="27">
        <f>IF(J13="eU",L14,0)</f>
        <v>0</v>
      </c>
      <c r="AA14" s="28">
        <f>IF(J13="aU",L14,0)</f>
        <v>0</v>
      </c>
      <c r="AB14" s="29">
        <f>IF(J13="Ho",L14,0)</f>
        <v>0</v>
      </c>
      <c r="AC14" s="21"/>
      <c r="AD14" s="27">
        <f>IF(N13="eU",P14,0)</f>
        <v>0</v>
      </c>
      <c r="AE14" s="28">
        <f>IF(N13="aU",P14,0)</f>
        <v>0</v>
      </c>
      <c r="AF14" s="29">
        <f>IF(N13="Ho",P14,0)</f>
        <v>0</v>
      </c>
      <c r="AG14" s="21"/>
      <c r="AH14" s="27">
        <f>IF(R13="eU",T14,0)</f>
        <v>0</v>
      </c>
      <c r="AI14" s="28">
        <f>IF(R13="aU",T14,0)</f>
        <v>0</v>
      </c>
      <c r="AJ14" s="29">
        <f>IF(R13="Ho",T14,0)</f>
        <v>0</v>
      </c>
      <c r="AK14" s="21"/>
      <c r="AL14" s="27">
        <f>IF(V13="eU",X14,0)</f>
        <v>0</v>
      </c>
      <c r="AM14" s="28">
        <f>IF(V13="aU",X14,0)</f>
        <v>0</v>
      </c>
      <c r="AN14" s="29">
        <f>IF(V13="Ho",X14,0)</f>
        <v>0</v>
      </c>
      <c r="AO14" s="21"/>
      <c r="AP14" s="28">
        <f>IF(K13="GP",L14,0)</f>
        <v>0</v>
      </c>
      <c r="AQ14" s="28">
        <f>IF(O13="GP",P14,0)</f>
        <v>0</v>
      </c>
      <c r="AR14" s="28">
        <f>IF(S13="GP",T14,0)</f>
        <v>0</v>
      </c>
      <c r="AS14" s="28">
        <f>IF(W13="GP",X14,0)</f>
        <v>0</v>
      </c>
    </row>
    <row r="15" spans="1:45" ht="15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45" ht="18.75">
      <c r="A16" s="3"/>
      <c r="B16" s="92" t="s">
        <v>3</v>
      </c>
      <c r="C16" s="92"/>
      <c r="D16" s="92"/>
      <c r="E16" s="3"/>
      <c r="F16" s="92" t="s">
        <v>4</v>
      </c>
      <c r="G16" s="92"/>
      <c r="H16" s="92"/>
      <c r="I16" s="3"/>
      <c r="J16" s="9" t="s">
        <v>12</v>
      </c>
      <c r="K16" s="8" t="s">
        <v>51</v>
      </c>
      <c r="L16" s="5"/>
      <c r="M16" s="4"/>
      <c r="N16" s="9" t="s">
        <v>12</v>
      </c>
      <c r="O16" s="8" t="s">
        <v>51</v>
      </c>
      <c r="P16" s="5"/>
      <c r="R16" s="9" t="s">
        <v>12</v>
      </c>
      <c r="S16" s="8" t="s">
        <v>51</v>
      </c>
      <c r="T16" s="5"/>
      <c r="V16" s="9" t="s">
        <v>12</v>
      </c>
      <c r="W16" s="8" t="s">
        <v>51</v>
      </c>
      <c r="X16" s="5"/>
      <c r="Y16" s="21"/>
      <c r="Z16" s="23" t="s">
        <v>0</v>
      </c>
      <c r="AA16" s="24" t="s">
        <v>5</v>
      </c>
      <c r="AB16" s="25" t="s">
        <v>6</v>
      </c>
      <c r="AC16" s="21"/>
      <c r="AD16" s="23" t="s">
        <v>0</v>
      </c>
      <c r="AE16" s="24" t="s">
        <v>5</v>
      </c>
      <c r="AF16" s="25" t="s">
        <v>6</v>
      </c>
      <c r="AG16" s="21"/>
      <c r="AH16" s="23" t="s">
        <v>0</v>
      </c>
      <c r="AI16" s="24" t="s">
        <v>5</v>
      </c>
      <c r="AJ16" s="25" t="s">
        <v>6</v>
      </c>
      <c r="AK16" s="21"/>
      <c r="AL16" s="23" t="s">
        <v>0</v>
      </c>
      <c r="AM16" s="24" t="s">
        <v>5</v>
      </c>
      <c r="AN16" s="25" t="s">
        <v>6</v>
      </c>
      <c r="AO16" s="21"/>
      <c r="AP16" s="21"/>
      <c r="AQ16" s="21"/>
      <c r="AR16" s="21"/>
      <c r="AS16" s="21"/>
    </row>
    <row r="17" spans="1:45" ht="18.75">
      <c r="A17" s="3"/>
      <c r="B17" s="17">
        <v>11</v>
      </c>
      <c r="C17" s="6" t="s">
        <v>1</v>
      </c>
      <c r="D17" s="2" t="s">
        <v>48</v>
      </c>
      <c r="E17" s="7"/>
      <c r="F17" s="17">
        <v>12</v>
      </c>
      <c r="G17" s="6" t="s">
        <v>1</v>
      </c>
      <c r="H17" s="2" t="s">
        <v>14</v>
      </c>
      <c r="I17" s="3"/>
      <c r="J17" s="93" t="s">
        <v>12</v>
      </c>
      <c r="K17" s="94"/>
      <c r="L17" s="19">
        <f>(F17*60+H17)-(B17*60+D17)</f>
        <v>55</v>
      </c>
      <c r="M17" s="4"/>
      <c r="N17" s="93" t="s">
        <v>12</v>
      </c>
      <c r="O17" s="94"/>
      <c r="P17" s="19">
        <f>(F17*60+H17)-(B17*60+D17)</f>
        <v>55</v>
      </c>
      <c r="R17" s="93" t="s">
        <v>12</v>
      </c>
      <c r="S17" s="94"/>
      <c r="T17" s="19">
        <f>(F17*60+H17)-(B17*60+D17)</f>
        <v>55</v>
      </c>
      <c r="V17" s="93" t="s">
        <v>12</v>
      </c>
      <c r="W17" s="94"/>
      <c r="X17" s="19">
        <f>(F17*60+H17)-(B17*60+D17)</f>
        <v>55</v>
      </c>
      <c r="Y17" s="21"/>
      <c r="Z17" s="27">
        <f>IF(J16="eU",L17,0)</f>
        <v>0</v>
      </c>
      <c r="AA17" s="28">
        <f>IF(J16="aU",L17,0)</f>
        <v>0</v>
      </c>
      <c r="AB17" s="29">
        <f>IF(J16="Ho",L17,0)</f>
        <v>0</v>
      </c>
      <c r="AC17" s="21"/>
      <c r="AD17" s="27">
        <f>IF(N16="eU",P17,0)</f>
        <v>0</v>
      </c>
      <c r="AE17" s="28">
        <f>IF(N16="aU",P17,0)</f>
        <v>0</v>
      </c>
      <c r="AF17" s="29">
        <f>IF(N16="Ho",P17,0)</f>
        <v>0</v>
      </c>
      <c r="AG17" s="21"/>
      <c r="AH17" s="27">
        <f>IF(R16="eU",T17,0)</f>
        <v>0</v>
      </c>
      <c r="AI17" s="28">
        <f>IF(R16="aU",T17,0)</f>
        <v>0</v>
      </c>
      <c r="AJ17" s="29">
        <f>IF(R16="Ho",T17,0)</f>
        <v>0</v>
      </c>
      <c r="AK17" s="21"/>
      <c r="AL17" s="27">
        <f>IF(V16="eU",X17,0)</f>
        <v>0</v>
      </c>
      <c r="AM17" s="28">
        <f>IF(V16="aU",X17,0)</f>
        <v>0</v>
      </c>
      <c r="AN17" s="29">
        <f>IF(V16="Ho",X17,0)</f>
        <v>0</v>
      </c>
      <c r="AO17" s="21"/>
      <c r="AP17" s="28">
        <f>IF(K16="GP",L17,0)</f>
        <v>0</v>
      </c>
      <c r="AQ17" s="28">
        <f>IF(O16="GP",P17,0)</f>
        <v>0</v>
      </c>
      <c r="AR17" s="28">
        <f>IF(S16="GP",T17,0)</f>
        <v>0</v>
      </c>
      <c r="AS17" s="28">
        <f>IF(W16="GP",X17,0)</f>
        <v>0</v>
      </c>
    </row>
    <row r="18" spans="1:45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</row>
    <row r="19" spans="1:45" ht="18.75">
      <c r="A19" s="3"/>
      <c r="B19" s="92" t="s">
        <v>3</v>
      </c>
      <c r="C19" s="92"/>
      <c r="D19" s="92"/>
      <c r="E19" s="3"/>
      <c r="F19" s="92" t="s">
        <v>4</v>
      </c>
      <c r="G19" s="92"/>
      <c r="H19" s="92"/>
      <c r="I19" s="3"/>
      <c r="J19" s="9" t="s">
        <v>12</v>
      </c>
      <c r="K19" s="8" t="s">
        <v>51</v>
      </c>
      <c r="L19" s="5"/>
      <c r="M19" s="4"/>
      <c r="N19" s="9" t="s">
        <v>12</v>
      </c>
      <c r="O19" s="8" t="s">
        <v>51</v>
      </c>
      <c r="P19" s="5"/>
      <c r="R19" s="9" t="s">
        <v>12</v>
      </c>
      <c r="S19" s="8" t="s">
        <v>51</v>
      </c>
      <c r="T19" s="5"/>
      <c r="V19" s="9" t="s">
        <v>12</v>
      </c>
      <c r="W19" s="8" t="s">
        <v>51</v>
      </c>
      <c r="X19" s="5"/>
      <c r="Y19" s="21"/>
      <c r="Z19" s="23" t="s">
        <v>0</v>
      </c>
      <c r="AA19" s="24" t="s">
        <v>5</v>
      </c>
      <c r="AB19" s="25" t="s">
        <v>6</v>
      </c>
      <c r="AC19" s="21"/>
      <c r="AD19" s="23" t="s">
        <v>0</v>
      </c>
      <c r="AE19" s="24" t="s">
        <v>5</v>
      </c>
      <c r="AF19" s="25" t="s">
        <v>6</v>
      </c>
      <c r="AG19" s="21"/>
      <c r="AH19" s="23" t="s">
        <v>0</v>
      </c>
      <c r="AI19" s="24" t="s">
        <v>5</v>
      </c>
      <c r="AJ19" s="25" t="s">
        <v>6</v>
      </c>
      <c r="AK19" s="21"/>
      <c r="AL19" s="23" t="s">
        <v>0</v>
      </c>
      <c r="AM19" s="24" t="s">
        <v>5</v>
      </c>
      <c r="AN19" s="25" t="s">
        <v>6</v>
      </c>
      <c r="AO19" s="21"/>
      <c r="AP19" s="21"/>
      <c r="AQ19" s="21"/>
      <c r="AR19" s="21"/>
      <c r="AS19" s="21"/>
    </row>
    <row r="20" spans="1:45" ht="18.75">
      <c r="A20" s="3"/>
      <c r="B20" s="17">
        <v>13</v>
      </c>
      <c r="C20" s="6" t="s">
        <v>1</v>
      </c>
      <c r="D20" s="2" t="s">
        <v>47</v>
      </c>
      <c r="E20" s="7"/>
      <c r="F20" s="17">
        <v>14</v>
      </c>
      <c r="G20" s="6" t="s">
        <v>1</v>
      </c>
      <c r="H20" s="2" t="s">
        <v>13</v>
      </c>
      <c r="I20" s="3"/>
      <c r="J20" s="93" t="s">
        <v>12</v>
      </c>
      <c r="K20" s="94"/>
      <c r="L20" s="19">
        <f>(F20*60+H20)-(B20*60+D20)</f>
        <v>35</v>
      </c>
      <c r="M20" s="4"/>
      <c r="N20" s="93" t="s">
        <v>12</v>
      </c>
      <c r="O20" s="94"/>
      <c r="P20" s="19">
        <f>(F20*60+H20)-(B20*60+D20)</f>
        <v>35</v>
      </c>
      <c r="R20" s="93" t="s">
        <v>12</v>
      </c>
      <c r="S20" s="94"/>
      <c r="T20" s="19">
        <f>(F20*60+H20)-(B20*60+D20)</f>
        <v>35</v>
      </c>
      <c r="V20" s="93" t="s">
        <v>12</v>
      </c>
      <c r="W20" s="94"/>
      <c r="X20" s="19">
        <f>(F20*60+H20)-(B20*60+D20)</f>
        <v>35</v>
      </c>
      <c r="Y20" s="21"/>
      <c r="Z20" s="27">
        <f>IF(J19="eU",L20,0)</f>
        <v>0</v>
      </c>
      <c r="AA20" s="28">
        <f>IF(J19="aU",L20,0)</f>
        <v>0</v>
      </c>
      <c r="AB20" s="29">
        <f>IF(J19="Ho",L20,0)</f>
        <v>0</v>
      </c>
      <c r="AC20" s="21"/>
      <c r="AD20" s="27">
        <f>IF(N19="eU",P20,0)</f>
        <v>0</v>
      </c>
      <c r="AE20" s="28">
        <f>IF(N19="aU",P20,0)</f>
        <v>0</v>
      </c>
      <c r="AF20" s="29">
        <f>IF(N19="Ho",P20,0)</f>
        <v>0</v>
      </c>
      <c r="AG20" s="21"/>
      <c r="AH20" s="27">
        <f>IF(R19="eU",T20,0)</f>
        <v>0</v>
      </c>
      <c r="AI20" s="28">
        <f>IF(R19="aU",T20,0)</f>
        <v>0</v>
      </c>
      <c r="AJ20" s="29">
        <f>IF(R19="Ho",T20,0)</f>
        <v>0</v>
      </c>
      <c r="AK20" s="21"/>
      <c r="AL20" s="27">
        <f>IF(V19="eU",X20,0)</f>
        <v>0</v>
      </c>
      <c r="AM20" s="28">
        <f>IF(V19="aU",X20,0)</f>
        <v>0</v>
      </c>
      <c r="AN20" s="29">
        <f>IF(V19="Ho",X20,0)</f>
        <v>0</v>
      </c>
      <c r="AO20" s="21"/>
      <c r="AP20" s="28">
        <f>IF(K19="GP",L20,0)</f>
        <v>0</v>
      </c>
      <c r="AQ20" s="28">
        <f>IF(O19="GP",P20,0)</f>
        <v>0</v>
      </c>
      <c r="AR20" s="28">
        <f>IF(S19="GP",T20,0)</f>
        <v>0</v>
      </c>
      <c r="AS20" s="28">
        <f>IF(W19="GP",X20,0)</f>
        <v>0</v>
      </c>
    </row>
    <row r="21" spans="1:45" ht="15.7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</row>
    <row r="22" spans="1:45" ht="18.75">
      <c r="A22" s="3"/>
      <c r="B22" s="92" t="s">
        <v>3</v>
      </c>
      <c r="C22" s="92"/>
      <c r="D22" s="92"/>
      <c r="E22" s="3"/>
      <c r="F22" s="92" t="s">
        <v>4</v>
      </c>
      <c r="G22" s="92"/>
      <c r="H22" s="92"/>
      <c r="I22" s="3"/>
      <c r="J22" s="9" t="s">
        <v>12</v>
      </c>
      <c r="K22" s="8" t="s">
        <v>51</v>
      </c>
      <c r="L22" s="5"/>
      <c r="M22" s="4"/>
      <c r="N22" s="9" t="s">
        <v>12</v>
      </c>
      <c r="O22" s="8" t="s">
        <v>51</v>
      </c>
      <c r="P22" s="5"/>
      <c r="R22" s="9" t="s">
        <v>12</v>
      </c>
      <c r="S22" s="8" t="s">
        <v>51</v>
      </c>
      <c r="T22" s="5"/>
      <c r="V22" s="9" t="s">
        <v>12</v>
      </c>
      <c r="W22" s="8" t="s">
        <v>51</v>
      </c>
      <c r="X22" s="5"/>
      <c r="Y22" s="21"/>
      <c r="Z22" s="23" t="s">
        <v>0</v>
      </c>
      <c r="AA22" s="24" t="s">
        <v>5</v>
      </c>
      <c r="AB22" s="25" t="s">
        <v>6</v>
      </c>
      <c r="AC22" s="21"/>
      <c r="AD22" s="23" t="s">
        <v>0</v>
      </c>
      <c r="AE22" s="24" t="s">
        <v>5</v>
      </c>
      <c r="AF22" s="25" t="s">
        <v>6</v>
      </c>
      <c r="AG22" s="21"/>
      <c r="AH22" s="23" t="s">
        <v>0</v>
      </c>
      <c r="AI22" s="24" t="s">
        <v>5</v>
      </c>
      <c r="AJ22" s="25" t="s">
        <v>6</v>
      </c>
      <c r="AK22" s="21"/>
      <c r="AL22" s="23" t="s">
        <v>0</v>
      </c>
      <c r="AM22" s="24" t="s">
        <v>5</v>
      </c>
      <c r="AN22" s="25" t="s">
        <v>6</v>
      </c>
      <c r="AO22" s="21"/>
      <c r="AP22" s="21"/>
      <c r="AQ22" s="21"/>
      <c r="AR22" s="21"/>
      <c r="AS22" s="21"/>
    </row>
    <row r="23" spans="1:45" ht="18.75">
      <c r="A23" s="3"/>
      <c r="B23" s="17">
        <v>14</v>
      </c>
      <c r="C23" s="6" t="s">
        <v>1</v>
      </c>
      <c r="D23" s="2" t="s">
        <v>14</v>
      </c>
      <c r="E23" s="7"/>
      <c r="F23" s="17">
        <v>15</v>
      </c>
      <c r="G23" s="6" t="s">
        <v>1</v>
      </c>
      <c r="H23" s="2" t="s">
        <v>2</v>
      </c>
      <c r="I23" s="3"/>
      <c r="J23" s="93" t="s">
        <v>12</v>
      </c>
      <c r="K23" s="94"/>
      <c r="L23" s="19">
        <f>(F23*60+H23)-(B23*60+D23)</f>
        <v>50</v>
      </c>
      <c r="M23" s="4"/>
      <c r="N23" s="93" t="s">
        <v>12</v>
      </c>
      <c r="O23" s="94"/>
      <c r="P23" s="19">
        <f>(F23*60+H23)-(B23*60+D23)</f>
        <v>50</v>
      </c>
      <c r="R23" s="93" t="s">
        <v>12</v>
      </c>
      <c r="S23" s="94"/>
      <c r="T23" s="19">
        <f>(F23*60+H23)-(B23*60+D23)</f>
        <v>50</v>
      </c>
      <c r="V23" s="93" t="s">
        <v>12</v>
      </c>
      <c r="W23" s="94"/>
      <c r="X23" s="19">
        <f>(F23*60+H23)-(B23*60+D23)</f>
        <v>50</v>
      </c>
      <c r="Y23" s="21"/>
      <c r="Z23" s="27">
        <f>IF(J22="eU",L23,0)</f>
        <v>0</v>
      </c>
      <c r="AA23" s="28">
        <f>IF(J22="aU",L23,0)</f>
        <v>0</v>
      </c>
      <c r="AB23" s="29">
        <f>IF(J22="Ho",L23,0)</f>
        <v>0</v>
      </c>
      <c r="AC23" s="21"/>
      <c r="AD23" s="27">
        <f>IF(N22="eU",P23,0)</f>
        <v>0</v>
      </c>
      <c r="AE23" s="28">
        <f>IF(N22="aU",P23,0)</f>
        <v>0</v>
      </c>
      <c r="AF23" s="29">
        <f>IF(N22="Ho",P23,0)</f>
        <v>0</v>
      </c>
      <c r="AG23" s="21"/>
      <c r="AH23" s="27">
        <f>IF(R22="eU",T23,0)</f>
        <v>0</v>
      </c>
      <c r="AI23" s="28">
        <f>IF(R22="aU",T23,0)</f>
        <v>0</v>
      </c>
      <c r="AJ23" s="29">
        <f>IF(R22="Ho",T23,0)</f>
        <v>0</v>
      </c>
      <c r="AK23" s="21"/>
      <c r="AL23" s="27">
        <f>IF(V22="eU",X23,0)</f>
        <v>0</v>
      </c>
      <c r="AM23" s="28">
        <f>IF(V22="aU",X23,0)</f>
        <v>0</v>
      </c>
      <c r="AN23" s="29">
        <f>IF(V22="Ho",X23,0)</f>
        <v>0</v>
      </c>
      <c r="AO23" s="21"/>
      <c r="AP23" s="28">
        <f>IF(K22="GP",L23,0)</f>
        <v>0</v>
      </c>
      <c r="AQ23" s="28">
        <f>IF(O22="GP",P23,0)</f>
        <v>0</v>
      </c>
      <c r="AR23" s="28">
        <f>IF(S22="GP",T23,0)</f>
        <v>0</v>
      </c>
      <c r="AS23" s="28">
        <f>IF(W22="GP",X23,0)</f>
        <v>0</v>
      </c>
    </row>
    <row r="24" spans="1:45" ht="15.75" thickBo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</row>
    <row r="25" spans="25:45" ht="15.75" thickBot="1">
      <c r="Y25" s="30" t="s">
        <v>20</v>
      </c>
      <c r="Z25" s="30">
        <f>SUM(Z5:Z23)</f>
        <v>0</v>
      </c>
      <c r="AA25" s="30">
        <f aca="true" t="shared" si="0" ref="AA25:AN25">SUM(AA5:AA23)</f>
        <v>0</v>
      </c>
      <c r="AB25" s="30">
        <f t="shared" si="0"/>
        <v>0</v>
      </c>
      <c r="AC25" s="28"/>
      <c r="AD25" s="30">
        <f t="shared" si="0"/>
        <v>0</v>
      </c>
      <c r="AE25" s="30">
        <f t="shared" si="0"/>
        <v>0</v>
      </c>
      <c r="AF25" s="30">
        <f t="shared" si="0"/>
        <v>0</v>
      </c>
      <c r="AG25" s="28"/>
      <c r="AH25" s="30">
        <f t="shared" si="0"/>
        <v>0</v>
      </c>
      <c r="AI25" s="30">
        <f t="shared" si="0"/>
        <v>0</v>
      </c>
      <c r="AJ25" s="30">
        <f t="shared" si="0"/>
        <v>0</v>
      </c>
      <c r="AK25" s="28"/>
      <c r="AL25" s="30">
        <f t="shared" si="0"/>
        <v>0</v>
      </c>
      <c r="AM25" s="30">
        <f t="shared" si="0"/>
        <v>0</v>
      </c>
      <c r="AN25" s="30">
        <f t="shared" si="0"/>
        <v>0</v>
      </c>
      <c r="AO25" s="21"/>
      <c r="AP25" s="31">
        <f>SUM(AP5:AP23)</f>
        <v>0</v>
      </c>
      <c r="AQ25" s="31">
        <f>SUM(AQ5:AQ23)</f>
        <v>0</v>
      </c>
      <c r="AR25" s="31">
        <f>SUM(AR5:AR23)</f>
        <v>0</v>
      </c>
      <c r="AS25" s="31">
        <f>SUM(AS5:AS23)</f>
        <v>0</v>
      </c>
    </row>
    <row r="26" spans="1:45" ht="15" customHeight="1" thickBot="1">
      <c r="A26" s="52" t="s">
        <v>35</v>
      </c>
      <c r="B26" s="53"/>
      <c r="C26" s="53"/>
      <c r="D26" s="54"/>
      <c r="E26" s="58">
        <f>AD30</f>
        <v>0</v>
      </c>
      <c r="F26" s="59"/>
      <c r="G26" s="69" t="s">
        <v>22</v>
      </c>
      <c r="H26" s="70"/>
      <c r="I26" s="73">
        <f>AJ30</f>
        <v>-350</v>
      </c>
      <c r="J26" s="16"/>
      <c r="L26" s="52" t="s">
        <v>38</v>
      </c>
      <c r="M26" s="53"/>
      <c r="N26" s="53"/>
      <c r="O26" s="58">
        <f>AD32</f>
        <v>0</v>
      </c>
      <c r="P26" s="82" t="s">
        <v>22</v>
      </c>
      <c r="Q26" s="81">
        <f>AH34</f>
        <v>-600</v>
      </c>
      <c r="R26" s="14"/>
      <c r="S26" s="84" t="s">
        <v>39</v>
      </c>
      <c r="T26" s="85"/>
      <c r="U26" s="46" t="s">
        <v>28</v>
      </c>
      <c r="V26" s="48"/>
      <c r="W26" s="44" t="s">
        <v>33</v>
      </c>
      <c r="X26" s="45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</row>
    <row r="27" spans="1:45" ht="15.75" customHeight="1" thickBot="1">
      <c r="A27" s="55"/>
      <c r="B27" s="56"/>
      <c r="C27" s="56"/>
      <c r="D27" s="57"/>
      <c r="E27" s="60"/>
      <c r="F27" s="61"/>
      <c r="G27" s="71"/>
      <c r="H27" s="72"/>
      <c r="I27" s="74"/>
      <c r="J27" s="16"/>
      <c r="L27" s="55"/>
      <c r="M27" s="56"/>
      <c r="N27" s="56"/>
      <c r="O27" s="60"/>
      <c r="P27" s="83"/>
      <c r="Q27" s="81"/>
      <c r="R27" s="14"/>
      <c r="S27" s="86"/>
      <c r="T27" s="87"/>
      <c r="U27" s="106" t="e">
        <f>AR32</f>
        <v>#DIV/0!</v>
      </c>
      <c r="V27" s="107"/>
      <c r="W27" s="104" t="e">
        <f>AS32</f>
        <v>#DIV/0!</v>
      </c>
      <c r="X27" s="105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</row>
    <row r="28" spans="1:45" ht="15.75" thickBot="1">
      <c r="A28" s="46" t="s">
        <v>42</v>
      </c>
      <c r="B28" s="47"/>
      <c r="C28" s="47"/>
      <c r="D28" s="48"/>
      <c r="E28" s="46" t="s">
        <v>40</v>
      </c>
      <c r="F28" s="47"/>
      <c r="G28" s="47"/>
      <c r="H28" s="48"/>
      <c r="L28" s="46" t="s">
        <v>43</v>
      </c>
      <c r="M28" s="47"/>
      <c r="N28" s="48"/>
      <c r="O28" s="44" t="s">
        <v>41</v>
      </c>
      <c r="P28" s="45"/>
      <c r="S28" s="44" t="s">
        <v>46</v>
      </c>
      <c r="T28" s="45"/>
      <c r="U28" s="44" t="s">
        <v>44</v>
      </c>
      <c r="V28" s="45"/>
      <c r="W28" s="44" t="s">
        <v>45</v>
      </c>
      <c r="X28" s="45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</row>
    <row r="29" spans="23:45" ht="15.75" customHeight="1" thickBot="1">
      <c r="W29" s="15"/>
      <c r="Y29" s="21"/>
      <c r="Z29" s="62" t="s">
        <v>36</v>
      </c>
      <c r="AA29" s="62"/>
      <c r="AB29" s="62"/>
      <c r="AC29" s="62"/>
      <c r="AD29" s="21"/>
      <c r="AE29" s="21"/>
      <c r="AF29" s="21"/>
      <c r="AG29" s="63" t="s">
        <v>37</v>
      </c>
      <c r="AH29" s="64"/>
      <c r="AI29" s="65"/>
      <c r="AJ29" s="21"/>
      <c r="AK29" s="21"/>
      <c r="AL29" s="21"/>
      <c r="AM29" s="21"/>
      <c r="AN29" s="21"/>
      <c r="AO29" s="21"/>
      <c r="AP29" s="21"/>
      <c r="AQ29" s="21"/>
      <c r="AR29" s="21"/>
      <c r="AS29" s="21"/>
    </row>
    <row r="30" spans="25:45" ht="16.5" thickBot="1">
      <c r="Y30" s="21"/>
      <c r="Z30" s="78" t="s">
        <v>21</v>
      </c>
      <c r="AA30" s="79"/>
      <c r="AB30" s="79"/>
      <c r="AC30" s="80"/>
      <c r="AD30" s="32">
        <f>SUM(Z25+AD25+AH25+AL25)</f>
        <v>0</v>
      </c>
      <c r="AE30" s="33" t="s">
        <v>22</v>
      </c>
      <c r="AF30" s="21"/>
      <c r="AG30" s="66"/>
      <c r="AH30" s="67"/>
      <c r="AI30" s="68"/>
      <c r="AJ30" s="34">
        <f>AD30-350</f>
        <v>-350</v>
      </c>
      <c r="AK30" s="35" t="s">
        <v>22</v>
      </c>
      <c r="AL30" s="21"/>
      <c r="AM30" s="21"/>
      <c r="AN30" s="78" t="s">
        <v>29</v>
      </c>
      <c r="AO30" s="79"/>
      <c r="AP30" s="79"/>
      <c r="AQ30" s="80"/>
      <c r="AR30" s="32">
        <f>SUM(AP25:AS25)</f>
        <v>0</v>
      </c>
      <c r="AS30" s="33" t="s">
        <v>22</v>
      </c>
    </row>
    <row r="31" spans="25:45" ht="16.5" thickBot="1">
      <c r="Y31" s="21"/>
      <c r="Z31" s="36"/>
      <c r="AA31" s="36"/>
      <c r="AB31" s="36"/>
      <c r="AC31" s="36"/>
      <c r="AD31" s="36"/>
      <c r="AE31" s="36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37" t="s">
        <v>28</v>
      </c>
      <c r="AS31" s="37" t="s">
        <v>33</v>
      </c>
    </row>
    <row r="32" spans="25:45" ht="39" customHeight="1" thickBot="1">
      <c r="Y32" s="21"/>
      <c r="Z32" s="75" t="s">
        <v>23</v>
      </c>
      <c r="AA32" s="76"/>
      <c r="AB32" s="76"/>
      <c r="AC32" s="77"/>
      <c r="AD32" s="32">
        <f>SUM(Z25:AN25)</f>
        <v>0</v>
      </c>
      <c r="AE32" s="33" t="s">
        <v>22</v>
      </c>
      <c r="AF32" s="38"/>
      <c r="AG32" s="21"/>
      <c r="AH32" s="75" t="s">
        <v>30</v>
      </c>
      <c r="AI32" s="76"/>
      <c r="AJ32" s="76"/>
      <c r="AK32" s="77"/>
      <c r="AL32" s="32" t="e">
        <f>ROUND(100/AD32*AR30,0)</f>
        <v>#DIV/0!</v>
      </c>
      <c r="AM32" s="33" t="s">
        <v>31</v>
      </c>
      <c r="AN32" s="21"/>
      <c r="AO32" s="88" t="s">
        <v>32</v>
      </c>
      <c r="AP32" s="89"/>
      <c r="AQ32" s="90"/>
      <c r="AR32" s="39" t="e">
        <f>ROUND(12/100*AL32,1)</f>
        <v>#DIV/0!</v>
      </c>
      <c r="AS32" s="26" t="e">
        <f>12-AR32</f>
        <v>#DIV/0!</v>
      </c>
    </row>
    <row r="33" spans="25:45" ht="15.75" thickBot="1">
      <c r="Y33" s="21"/>
      <c r="Z33" s="40"/>
      <c r="AA33" s="40"/>
      <c r="AB33" s="40"/>
      <c r="AC33" s="40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25:45" ht="37.5" customHeight="1" thickBot="1">
      <c r="Y34" s="21"/>
      <c r="Z34" s="49" t="s">
        <v>34</v>
      </c>
      <c r="AA34" s="50"/>
      <c r="AB34" s="50"/>
      <c r="AC34" s="50"/>
      <c r="AD34" s="50"/>
      <c r="AE34" s="50"/>
      <c r="AF34" s="50"/>
      <c r="AG34" s="51"/>
      <c r="AH34" s="41">
        <f>AD32-600</f>
        <v>-600</v>
      </c>
      <c r="AI34" s="33" t="s">
        <v>22</v>
      </c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25:45" ht="15">
      <c r="Y35" s="21"/>
      <c r="Z35" s="42"/>
      <c r="AA35" s="42"/>
      <c r="AB35" s="42"/>
      <c r="AC35" s="42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25:45" ht="15"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25:45" ht="15"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25:45" ht="15"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</sheetData>
  <sheetProtection password="EB32" sheet="1" objects="1" scenarios="1" selectLockedCells="1"/>
  <mergeCells count="82">
    <mergeCell ref="Z3:AB3"/>
    <mergeCell ref="AD3:AF3"/>
    <mergeCell ref="W26:X26"/>
    <mergeCell ref="W27:X27"/>
    <mergeCell ref="V23:W23"/>
    <mergeCell ref="V11:W11"/>
    <mergeCell ref="V14:W14"/>
    <mergeCell ref="U26:V26"/>
    <mergeCell ref="U27:V27"/>
    <mergeCell ref="V20:W20"/>
    <mergeCell ref="V3:X3"/>
    <mergeCell ref="R17:S17"/>
    <mergeCell ref="A2:J2"/>
    <mergeCell ref="N1:O1"/>
    <mergeCell ref="M2:Q2"/>
    <mergeCell ref="R3:T3"/>
    <mergeCell ref="N3:P3"/>
    <mergeCell ref="J3:L3"/>
    <mergeCell ref="B16:D16"/>
    <mergeCell ref="F16:H16"/>
    <mergeCell ref="B13:D13"/>
    <mergeCell ref="F13:H13"/>
    <mergeCell ref="B10:D10"/>
    <mergeCell ref="F10:H10"/>
    <mergeCell ref="U1:X1"/>
    <mergeCell ref="U2:X2"/>
    <mergeCell ref="V17:W17"/>
    <mergeCell ref="J23:K23"/>
    <mergeCell ref="N23:O23"/>
    <mergeCell ref="R23:S23"/>
    <mergeCell ref="J20:K20"/>
    <mergeCell ref="N20:O20"/>
    <mergeCell ref="R20:S20"/>
    <mergeCell ref="J14:K14"/>
    <mergeCell ref="N14:O14"/>
    <mergeCell ref="R14:S14"/>
    <mergeCell ref="J11:K11"/>
    <mergeCell ref="N11:O11"/>
    <mergeCell ref="R11:S11"/>
    <mergeCell ref="N17:O17"/>
    <mergeCell ref="B22:D22"/>
    <mergeCell ref="F22:H22"/>
    <mergeCell ref="J17:K17"/>
    <mergeCell ref="B19:D19"/>
    <mergeCell ref="F19:H19"/>
    <mergeCell ref="AN30:AQ30"/>
    <mergeCell ref="AH32:AK32"/>
    <mergeCell ref="AO32:AQ32"/>
    <mergeCell ref="AL3:AN3"/>
    <mergeCell ref="B7:D7"/>
    <mergeCell ref="F7:H7"/>
    <mergeCell ref="J5:K5"/>
    <mergeCell ref="B4:D4"/>
    <mergeCell ref="F4:H4"/>
    <mergeCell ref="N5:O5"/>
    <mergeCell ref="R5:S5"/>
    <mergeCell ref="V5:W5"/>
    <mergeCell ref="J8:K8"/>
    <mergeCell ref="N8:O8"/>
    <mergeCell ref="R8:S8"/>
    <mergeCell ref="V8:W8"/>
    <mergeCell ref="Z34:AG34"/>
    <mergeCell ref="A26:D27"/>
    <mergeCell ref="E26:F27"/>
    <mergeCell ref="Z29:AC29"/>
    <mergeCell ref="AG29:AI30"/>
    <mergeCell ref="G26:H27"/>
    <mergeCell ref="I26:I27"/>
    <mergeCell ref="L26:N27"/>
    <mergeCell ref="O26:O27"/>
    <mergeCell ref="Z32:AC32"/>
    <mergeCell ref="Z30:AC30"/>
    <mergeCell ref="Q26:Q27"/>
    <mergeCell ref="L28:N28"/>
    <mergeCell ref="O28:P28"/>
    <mergeCell ref="P26:P27"/>
    <mergeCell ref="S26:T27"/>
    <mergeCell ref="S28:T28"/>
    <mergeCell ref="U28:V28"/>
    <mergeCell ref="W28:X28"/>
    <mergeCell ref="A28:D28"/>
    <mergeCell ref="E28:H28"/>
  </mergeCells>
  <conditionalFormatting sqref="K4 O4 S4 W4 K7 K10 K13 K16 K19 K22 O7 O10 O13 O16 O19 O22 S7 S10 S13 S16 S19 S22 W7 W10 W13 W16 W19 W22">
    <cfRule type="containsText" priority="50" dxfId="29" operator="containsText" text="GP">
      <formula>NOT(ISERROR(SEARCH("GP",K4)))</formula>
    </cfRule>
    <cfRule type="containsText" priority="53" dxfId="28" operator="containsText" text=".-">
      <formula>NOT(ISERROR(SEARCH(".-",K4)))</formula>
    </cfRule>
  </conditionalFormatting>
  <conditionalFormatting sqref="J5 N5 R5 V5 J8 J11 J14 J17 J20 J23 N8 N11 N14 N17 N20 N23 R8 R11 R14 R17 R20 R23 V8 V11 V14 V17 V20 V23">
    <cfRule type="containsText" priority="54" dxfId="27" operator="containsText" text="1d">
      <formula>NOT(ISERROR(SEARCH("1d",J5)))</formula>
    </cfRule>
    <cfRule type="containsText" priority="55" dxfId="26" operator="containsText" text="1c">
      <formula>NOT(ISERROR(SEARCH("1c",J5)))</formula>
    </cfRule>
    <cfRule type="containsText" priority="56" dxfId="25" operator="containsText" text="1b">
      <formula>NOT(ISERROR(SEARCH("1b",J5)))</formula>
    </cfRule>
    <cfRule type="containsText" priority="57" dxfId="24" operator="containsText" text="1a">
      <formula>NOT(ISERROR(SEARCH("1a",J5)))</formula>
    </cfRule>
    <cfRule type="containsText" priority="58" dxfId="23" operator="containsText" text="1">
      <formula>NOT(ISERROR(SEARCH("1",J5)))</formula>
    </cfRule>
  </conditionalFormatting>
  <conditionalFormatting sqref="J4 N4 R4 V4 J7 J10 J13 J16 J19 J22 N7 N10 N13 N16 N19 N22 R7 R10 R13 R16 R19 R22 V7 V10 V13 V16 V19 V22">
    <cfRule type="containsText" priority="51" dxfId="22" operator="containsText" text="eU">
      <formula>NOT(ISERROR(SEARCH("eU",J4)))</formula>
    </cfRule>
    <cfRule type="containsText" priority="52" dxfId="21" operator="containsText" text="aU">
      <formula>NOT(ISERROR(SEARCH("aU",J4)))</formula>
    </cfRule>
  </conditionalFormatting>
  <conditionalFormatting sqref="J5:K5 J8:K8 J11:K11 J14:K14 J17:K17 J20:K20 J23:K23 N23:O23 N20:O20 N17:O17 N14:O14 N11:O11 N8:O8 N5:O5 R5:S5 R8:S8 R11:S11 R14:S14 R17:S17 R20:S20 R23:S23 V23:W23 V20:W20 V17:W17 V14:W14 V11:W11 V8:W8 V5:W5">
    <cfRule type="containsText" priority="7" dxfId="6" operator="containsText" text="4d">
      <formula>NOT(ISERROR(SEARCH("4d",J5)))</formula>
    </cfRule>
    <cfRule type="containsText" priority="8" dxfId="7" operator="containsText" text="4c">
      <formula>NOT(ISERROR(SEARCH("4c",J5)))</formula>
    </cfRule>
    <cfRule type="containsText" priority="9" dxfId="8" operator="containsText" text="4b">
      <formula>NOT(ISERROR(SEARCH("4b",J5)))</formula>
    </cfRule>
    <cfRule type="containsText" priority="10" dxfId="9" operator="containsText" text="4a">
      <formula>NOT(ISERROR(SEARCH("4a",J5)))</formula>
    </cfRule>
    <cfRule type="containsText" priority="11" dxfId="10" operator="containsText" text="4">
      <formula>NOT(ISERROR(SEARCH("4",J5)))</formula>
    </cfRule>
    <cfRule type="containsText" priority="12" dxfId="11" operator="containsText" text="3d">
      <formula>NOT(ISERROR(SEARCH("3d",J5)))</formula>
    </cfRule>
    <cfRule type="containsText" priority="13" dxfId="12" operator="containsText" text="3c">
      <formula>NOT(ISERROR(SEARCH("3c",J5)))</formula>
    </cfRule>
    <cfRule type="containsText" priority="14" dxfId="13" operator="containsText" text="3b">
      <formula>NOT(ISERROR(SEARCH("3b",J5)))</formula>
    </cfRule>
    <cfRule type="containsText" priority="15" dxfId="14" operator="containsText" text="3a">
      <formula>NOT(ISERROR(SEARCH("3a",J5)))</formula>
    </cfRule>
    <cfRule type="containsText" priority="16" dxfId="15" operator="containsText" text="3">
      <formula>NOT(ISERROR(SEARCH("3",J5)))</formula>
    </cfRule>
    <cfRule type="containsText" priority="17" dxfId="16" operator="containsText" text="2d">
      <formula>NOT(ISERROR(SEARCH("2d",J5)))</formula>
    </cfRule>
    <cfRule type="containsText" priority="18" dxfId="17" operator="containsText" text="2c">
      <formula>NOT(ISERROR(SEARCH("2c",J5)))</formula>
    </cfRule>
    <cfRule type="containsText" priority="19" dxfId="18" operator="containsText" text="2b">
      <formula>NOT(ISERROR(SEARCH("2b",J5)))</formula>
    </cfRule>
    <cfRule type="containsText" priority="20" dxfId="19" operator="containsText" text="2a">
      <formula>NOT(ISERROR(SEARCH("2a",J5)))</formula>
    </cfRule>
    <cfRule type="containsText" priority="21" dxfId="20" operator="containsText" text="2">
      <formula>NOT(ISERROR(SEARCH("2",J5)))</formula>
    </cfRule>
  </conditionalFormatting>
  <conditionalFormatting sqref="J5:K5 N5:O5 R5:S5 V5:W5 J8:K8 N8:O8 R8:S8 V8:W8 J11:K11 N11:O11 R11:S11 V11:W11 J14:K14 N14:O14 R14:S14 V14:W14 J17:K17 N17:O17 R17:S17 V17:W17 J20:K20 N20:O20 R20:S20 V20:W20 J23:K23 N23:O23 R23:S23 V23:W23">
    <cfRule type="containsText" priority="1" dxfId="30" operator="containsText" text="3-4">
      <formula>NOT(ISERROR(SEARCH("3-4",J5)))</formula>
    </cfRule>
    <cfRule type="containsText" priority="2" dxfId="31" operator="containsText" text="2-4">
      <formula>NOT(ISERROR(SEARCH("2-4",J5)))</formula>
    </cfRule>
    <cfRule type="containsText" priority="3" dxfId="32" operator="containsText" text="2-3">
      <formula>NOT(ISERROR(SEARCH("2-3",J5)))</formula>
    </cfRule>
    <cfRule type="containsText" priority="4" dxfId="33" operator="containsText" text="1-4">
      <formula>NOT(ISERROR(SEARCH("1-4",J5)))</formula>
    </cfRule>
    <cfRule type="containsText" priority="5" dxfId="34" operator="containsText" text="1-3">
      <formula>NOT(ISERROR(SEARCH("1-3",J5)))</formula>
    </cfRule>
    <cfRule type="containsText" priority="6" dxfId="35" operator="containsText" text="1-2">
      <formula>NOT(ISERROR(SEARCH("1-2",J5)))</formula>
    </cfRule>
  </conditionalFormatting>
  <dataValidations count="10">
    <dataValidation type="list" allowBlank="1" showInputMessage="1" showErrorMessage="1" sqref="F5 B23 B20 B17 B14 B11 B8 F23 F20 F17 F14 F11 F8 B5">
      <formula1>"7,8,9,10,11,12,13,14,15,16"</formula1>
    </dataValidation>
    <dataValidation type="list" allowBlank="1" showInputMessage="1" showErrorMessage="1" sqref="H5 D23 D20 D17 D14 D11 D8 H23 H20 H17 H14 H11 H8 D5">
      <formula1>"00,05,10,15,20,25,30,35,40,45,50,55"</formula1>
    </dataValidation>
    <dataValidation type="list" operator="lessThanOrEqual" allowBlank="1" showInputMessage="1" showErrorMessage="1" prompt="Bitte die Klasse eingeben. Beispiel: 3a" error="Bitte nur die Klasse eingeben.&#10;Beispiel: 3a" sqref="J5 N23 N20 N17 N14 N11 N8 R23 R20 R17 R14 R11 R8 V23 V20 V17 V14 V11 V8 J23 J20 J17 J14 J11 J8 V5 R5 N5:O5">
      <formula1>"-,1,1a,1b,1c,1d,1e,2,2a,2b,2c,2d,2e,3,3a,3b,3c,3d,3e,4,4a,4b,4c,4d,4e,1-2,1-3,1-4,2-3,2-4,3-4,"</formula1>
    </dataValidation>
    <dataValidation type="list" operator="equal" allowBlank="1" showInputMessage="1" showErrorMessage="1" sqref="J4 N22 N19 N16 N13 N10 N7 R22 R19 R16 R13 R10 R7 V22 V19 V16 V13 V10 V7 J22 J19 J16 J13 J10 J7 N4 R4 V4">
      <formula1>"eU, aU, Ho,-"</formula1>
    </dataValidation>
    <dataValidation type="list" operator="equal" allowBlank="1" showInputMessage="1" showErrorMessage="1" sqref="K4 O22 O19 O16 O13 O10 O7 S22 S19 S16 S13 S10 S7 W22 W19 W16 W13 W10 W7 K22 K19 K16 K13 K10 K7 O4 S4 W4">
      <formula1>".-,GP,M,D,E,IFA,SP,Mus,Rel,Ethik,Bk,AG"</formula1>
    </dataValidation>
    <dataValidation allowBlank="1" sqref="L5 P23 P20 P17 P14 P11 P8 T23 T20 T17 T14 T11 T8 X23 X20 X17 X14 X11 X8 L23 L20 L17 L14 L11 L8 P5 T5 X5"/>
    <dataValidation type="list" allowBlank="1" showInputMessage="1" showErrorMessage="1" sqref="K2">
      <formula1>"Ai-Li, La, Hel, Kei, Pfei, Schu,"</formula1>
    </dataValidation>
    <dataValidation allowBlank="1" showInputMessage="1" showErrorMessage="1" prompt="Bitte nur den Namen der Schule eingeben (keine Schulanschrift)." sqref="R2"/>
    <dataValidation allowBlank="1" showInputMessage="1" showErrorMessage="1" prompt="Bitte nur den Schulnamen eingaben, keine Schulanschrift." sqref="M2:Q2"/>
    <dataValidation type="date" allowBlank="1" showInputMessage="1" showErrorMessage="1" sqref="S2">
      <formula1>40159</formula1>
      <formula2>42005</formula2>
    </dataValidation>
  </dataValidations>
  <printOptions/>
  <pageMargins left="0.2362204724409449" right="0.2362204724409449" top="0.5511811023622047" bottom="0.5511811023622047" header="0" footer="0"/>
  <pageSetup horizontalDpi="600" verticalDpi="600" orientation="landscape" paperSize="9" r:id="rId2"/>
  <headerFooter>
    <oddHeader>&amp;C- Staatliches Studienseminar für das Lehramt an Grund- und Hauptschulen Rohrbach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Schlegel</cp:lastModifiedBy>
  <cp:lastPrinted>2010-01-03T23:55:59Z</cp:lastPrinted>
  <dcterms:created xsi:type="dcterms:W3CDTF">2009-12-10T17:51:50Z</dcterms:created>
  <dcterms:modified xsi:type="dcterms:W3CDTF">2011-02-01T12:29:28Z</dcterms:modified>
  <cp:category/>
  <cp:version/>
  <cp:contentType/>
  <cp:contentStatus/>
</cp:coreProperties>
</file>